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ICLOVIA\"/>
    </mc:Choice>
  </mc:AlternateContent>
  <workbookProtection workbookAlgorithmName="SHA-512" workbookHashValue="5Y1Twf5BpCPbvDPhEQKQlleAMh0hadlqO3mJ0CWfLeE0kl6tGZ1yBIb1VOwZ0CiC6DOgc5OGjuqH63ezXNJ4kQ==" workbookSaltValue="UUVItHDUwRQS51gzShy5Zw==" workbookSpinCount="100000" lockStructure="1"/>
  <bookViews>
    <workbookView xWindow="0" yWindow="0" windowWidth="20490" windowHeight="7050" activeTab="2"/>
  </bookViews>
  <sheets>
    <sheet name="Orientações p Preenchimento" sheetId="2" r:id="rId1"/>
    <sheet name="CICLOVIA" sheetId="3" r:id="rId2"/>
    <sheet name="CRONOGRAMA_ETAPA_01" sheetId="4"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a">#N/A</definedName>
    <definedName name="__xlnm.Print_Titles_2" localSheetId="1">#REF!</definedName>
    <definedName name="__xlnm.Print_Titles_2" localSheetId="2">#REF!</definedName>
    <definedName name="__xlnm.Print_Titles_2">#REF!</definedName>
    <definedName name="_1Excel_BuiltIn_Print_Titles_15_1_1_1_1" localSheetId="1">#REF!</definedName>
    <definedName name="_1Excel_BuiltIn_Print_Titles_15_1_1_1_1" localSheetId="2">#REF!</definedName>
    <definedName name="_1Excel_BuiltIn_Print_Titles_15_1_1_1_1">#REF!</definedName>
    <definedName name="_2Excel_BuiltIn_Print_Titles_16_1" localSheetId="1">#REF!,#REF!</definedName>
    <definedName name="_2Excel_BuiltIn_Print_Titles_16_1" localSheetId="2">#REF!,#REF!</definedName>
    <definedName name="_2Excel_BuiltIn_Print_Titles_16_1">#REF!,#REF!</definedName>
    <definedName name="_3Excel_BuiltIn_Print_Titles_16_1_1_1" localSheetId="1">#REF!</definedName>
    <definedName name="_3Excel_BuiltIn_Print_Titles_16_1_1_1" localSheetId="2">#REF!</definedName>
    <definedName name="_3Excel_BuiltIn_Print_Titles_16_1_1_1">#REF!</definedName>
    <definedName name="_4Excel_BuiltIn_Print_Titles_17_1">'[1]rev int TP'!$A:$B,'[1]rev int TP'!$1:$6</definedName>
    <definedName name="_5Excel_BuiltIn_Print_Titles_18_1" localSheetId="1">#REF!,#REF!</definedName>
    <definedName name="_5Excel_BuiltIn_Print_Titles_18_1" localSheetId="2">#REF!,#REF!</definedName>
    <definedName name="_5Excel_BuiltIn_Print_Titles_18_1">#REF!,#REF!</definedName>
    <definedName name="_6Excel_BuiltIn_Print_Titles_19_1" localSheetId="1">#REF!,#REF!</definedName>
    <definedName name="_6Excel_BuiltIn_Print_Titles_19_1" localSheetId="2">#REF!,#REF!</definedName>
    <definedName name="_6Excel_BuiltIn_Print_Titles_19_1">#REF!,#REF!</definedName>
    <definedName name="_7Excel_BuiltIn_Print_Titles_21_1_1_1" localSheetId="1">#REF!,#REF!</definedName>
    <definedName name="_7Excel_BuiltIn_Print_Titles_21_1_1_1" localSheetId="2">#REF!,#REF!</definedName>
    <definedName name="_7Excel_BuiltIn_Print_Titles_21_1_1_1">#REF!,#REF!</definedName>
    <definedName name="_MDO1">[2]INSUMOS!$C$8</definedName>
    <definedName name="_MDO2">[3]INSUMOS!$C$6</definedName>
    <definedName name="_R" localSheetId="1">#REF!</definedName>
    <definedName name="_R" localSheetId="2">#REF!</definedName>
    <definedName name="_R">#REF!</definedName>
    <definedName name="A">'[4]NBRES-92'!#REF!</definedName>
    <definedName name="AA" localSheetId="1">#REF!</definedName>
    <definedName name="AA" localSheetId="2">#REF!</definedName>
    <definedName name="AA">#REF!</definedName>
    <definedName name="AAA" localSheetId="1">#REF!</definedName>
    <definedName name="AAA" localSheetId="2">#REF!</definedName>
    <definedName name="AAA">#REF!</definedName>
    <definedName name="ABRA" localSheetId="1">#REF!</definedName>
    <definedName name="ABRA" localSheetId="2">#REF!</definedName>
    <definedName name="ABRA">#REF!</definedName>
    <definedName name="Ac" localSheetId="1">#REF!</definedName>
    <definedName name="Ac" localSheetId="2">#REF!</definedName>
    <definedName name="Ac">#REF!</definedName>
    <definedName name="ADA" localSheetId="1">#REF!</definedName>
    <definedName name="ADA" localSheetId="2">#REF!</definedName>
    <definedName name="ADA">#REF!</definedName>
    <definedName name="AGOA" localSheetId="1">#REF!</definedName>
    <definedName name="AGOA" localSheetId="2">#REF!</definedName>
    <definedName name="AGOA">#REF!</definedName>
    <definedName name="am" localSheetId="1">#REF!</definedName>
    <definedName name="am" localSheetId="2">#REF!</definedName>
    <definedName name="am">#REF!</definedName>
    <definedName name="APTO_TIPO" localSheetId="1">#REF!</definedName>
    <definedName name="APTO_TIPO" localSheetId="2">#REF!</definedName>
    <definedName name="APTO_TIPO">#REF!</definedName>
    <definedName name="AREA" localSheetId="1">#REF!</definedName>
    <definedName name="AREA" localSheetId="2">#REF!</definedName>
    <definedName name="AREA">#REF!</definedName>
    <definedName name="_xlnm.Extract">[5]GUARANTÃS!#REF!</definedName>
    <definedName name="_xlnm.Print_Area" localSheetId="1">CICLOVIA!$A$1:$K$83</definedName>
    <definedName name="_xlnm.Print_Area" localSheetId="2">CRONOGRAMA_ETAPA_01!$A$1:$P$78</definedName>
    <definedName name="AreaTeste" localSheetId="1">#REF!</definedName>
    <definedName name="AreaTeste" localSheetId="2">#REF!</definedName>
    <definedName name="AreaTeste">#REF!</definedName>
    <definedName name="AreaTeste2" localSheetId="1">#REF!</definedName>
    <definedName name="AreaTeste2" localSheetId="2">#REF!</definedName>
    <definedName name="AreaTeste2">#REF!</definedName>
    <definedName name="B.D.I" localSheetId="0">[6]ORÇAMENTO_ETAPA_2!$K$4</definedName>
    <definedName name="B.D.I">[7]ORÇAMENTO_ETAPA_2!$K$4</definedName>
    <definedName name="_xlnm.Database">[5]GUARANTÃS!#REF!</definedName>
    <definedName name="BB" localSheetId="1">#REF!</definedName>
    <definedName name="BB" localSheetId="2">#REF!</definedName>
    <definedName name="BB">#REF!</definedName>
    <definedName name="BBB" localSheetId="1">#REF!</definedName>
    <definedName name="BBB" localSheetId="2">#REF!</definedName>
    <definedName name="BBB">#REF!</definedName>
    <definedName name="BDI" localSheetId="1">#REF!</definedName>
    <definedName name="BDI" localSheetId="2">#REF!</definedName>
    <definedName name="BDI">#REF!</definedName>
    <definedName name="BDIc" localSheetId="1">#REF!</definedName>
    <definedName name="BDIc" localSheetId="2">#REF!</definedName>
    <definedName name="BDIc">#REF!</definedName>
    <definedName name="BDIf" localSheetId="1">#REF!</definedName>
    <definedName name="BDIf" localSheetId="2">#REF!</definedName>
    <definedName name="BDIf">#REF!</definedName>
    <definedName name="C_" localSheetId="1">#REF!</definedName>
    <definedName name="C_" localSheetId="2">#REF!</definedName>
    <definedName name="C_">#REF!</definedName>
    <definedName name="cb" localSheetId="1">#REF!</definedName>
    <definedName name="cb" localSheetId="2">#REF!</definedName>
    <definedName name="cb">#REF!</definedName>
    <definedName name="CC" localSheetId="1">#REF!</definedName>
    <definedName name="CC" localSheetId="2">#REF!</definedName>
    <definedName name="CC">#REF!</definedName>
    <definedName name="CCC" localSheetId="1">#REF!</definedName>
    <definedName name="CCC" localSheetId="2">#REF!</definedName>
    <definedName name="CCC">#REF!</definedName>
    <definedName name="CélulaInicioPlanilha" localSheetId="1">#REF!</definedName>
    <definedName name="CélulaInicioPlanilha" localSheetId="2">#REF!</definedName>
    <definedName name="CélulaInicioPlanilha">#REF!</definedName>
    <definedName name="CélulaResumo" localSheetId="1">#REF!</definedName>
    <definedName name="CélulaResumo" localSheetId="2">#REF!</definedName>
    <definedName name="CélulaResumo">#REF!</definedName>
    <definedName name="CONCATENAR">CONCATENATE([8]Banco!$B1," ",[8]Banco!$C1)</definedName>
    <definedName name="_xlnm.Criteria">[5]GUARANTÃS!#REF!</definedName>
    <definedName name="DÇGDGJKDG" localSheetId="1">#REF!</definedName>
    <definedName name="DÇGDGJKDG" localSheetId="2">#REF!</definedName>
    <definedName name="DÇGDGJKDG">#REF!</definedName>
    <definedName name="DD" localSheetId="1">#REF!</definedName>
    <definedName name="DD" localSheetId="2">#REF!</definedName>
    <definedName name="DD">#REF!</definedName>
    <definedName name="DDD" localSheetId="1">#REF!</definedName>
    <definedName name="DDD" localSheetId="2">#REF!</definedName>
    <definedName name="DDD">#REF!</definedName>
    <definedName name="DEMONSTRATIVO_DO_RESULTADO_GERENCIAL___DGR" localSheetId="1">#REF!</definedName>
    <definedName name="DEMONSTRATIVO_DO_RESULTADO_GERENCIAL___DGR" localSheetId="2">#REF!</definedName>
    <definedName name="DEMONSTRATIVO_DO_RESULTADO_GERENCIAL___DGR">#REF!</definedName>
    <definedName name="DEZA" localSheetId="1">#REF!</definedName>
    <definedName name="DEZA" localSheetId="2">#REF!</definedName>
    <definedName name="DEZA">#REF!</definedName>
    <definedName name="Df" localSheetId="1">#REF!</definedName>
    <definedName name="Df" localSheetId="2">#REF!</definedName>
    <definedName name="Df">#REF!</definedName>
    <definedName name="E" localSheetId="1">#REF!</definedName>
    <definedName name="E" localSheetId="2">#REF!</definedName>
    <definedName name="E">#REF!</definedName>
    <definedName name="EE" localSheetId="1">#REF!</definedName>
    <definedName name="EE" localSheetId="2">#REF!</definedName>
    <definedName name="EE">#REF!</definedName>
    <definedName name="EEE" localSheetId="1">#REF!</definedName>
    <definedName name="EEE" localSheetId="2">#REF!</definedName>
    <definedName name="EEE">#REF!</definedName>
    <definedName name="EMPRESAS" localSheetId="0">OFFSET([6]Cotações!$B$25,1,0):OFFSET([6]Cotações!$H$41,-1,0)</definedName>
    <definedName name="EMPRESAS">OFFSET([7]Cotações!$B$25,1,0):OFFSET([7]Cotações!$H$41,-1,0)</definedName>
    <definedName name="Excel_BuiltIn_Criteria" localSheetId="1">[5]GUARANTÃS!#REF!</definedName>
    <definedName name="Excel_BuiltIn_Criteria" localSheetId="2">[5]GUARANTÃS!#REF!</definedName>
    <definedName name="Excel_BuiltIn_Criteria">[5]GUARANTÃS!#REF!</definedName>
    <definedName name="Excel_BuiltIn_Database" localSheetId="1">[5]GUARANTÃS!#REF!</definedName>
    <definedName name="Excel_BuiltIn_Database" localSheetId="2">[5]GUARANTÃS!#REF!</definedName>
    <definedName name="Excel_BuiltIn_Database">[5]GUARANTÃS!#REF!</definedName>
    <definedName name="Excel_BuiltIn_Extract" localSheetId="1">[5]GUARANTÃS!#REF!</definedName>
    <definedName name="Excel_BuiltIn_Extract" localSheetId="2">[5]GUARANTÃS!#REF!</definedName>
    <definedName name="Excel_BuiltIn_Extract">[5]GUARANTÃS!#REF!</definedName>
    <definedName name="Excel_BuiltIn_Print_Area_10_1" localSheetId="1">#REF!</definedName>
    <definedName name="Excel_BuiltIn_Print_Area_10_1" localSheetId="2">#REF!</definedName>
    <definedName name="Excel_BuiltIn_Print_Area_10_1">#REF!</definedName>
    <definedName name="Excel_BuiltIn_Print_Area_11_1" localSheetId="1">#REF!</definedName>
    <definedName name="Excel_BuiltIn_Print_Area_11_1" localSheetId="2">#REF!</definedName>
    <definedName name="Excel_BuiltIn_Print_Area_11_1">#REF!</definedName>
    <definedName name="Excel_BuiltIn_Print_Area_12_1" localSheetId="1">#REF!</definedName>
    <definedName name="Excel_BuiltIn_Print_Area_12_1" localSheetId="2">#REF!</definedName>
    <definedName name="Excel_BuiltIn_Print_Area_12_1">#REF!</definedName>
    <definedName name="Excel_BuiltIn_Print_Area_13_1" localSheetId="1">#REF!</definedName>
    <definedName name="Excel_BuiltIn_Print_Area_13_1" localSheetId="2">#REF!</definedName>
    <definedName name="Excel_BuiltIn_Print_Area_13_1">#REF!</definedName>
    <definedName name="Excel_BuiltIn_Print_Area_14_1" localSheetId="1">#REF!</definedName>
    <definedName name="Excel_BuiltIn_Print_Area_14_1" localSheetId="2">#REF!</definedName>
    <definedName name="Excel_BuiltIn_Print_Area_14_1">#REF!</definedName>
    <definedName name="Excel_BuiltIn_Print_Area_15_1" localSheetId="1">#REF!</definedName>
    <definedName name="Excel_BuiltIn_Print_Area_15_1" localSheetId="2">#REF!</definedName>
    <definedName name="Excel_BuiltIn_Print_Area_15_1">#REF!</definedName>
    <definedName name="Excel_BuiltIn_Print_Area_21_1" localSheetId="1">#REF!</definedName>
    <definedName name="Excel_BuiltIn_Print_Area_21_1" localSheetId="2">#REF!</definedName>
    <definedName name="Excel_BuiltIn_Print_Area_21_1">#REF!</definedName>
    <definedName name="Excel_BuiltIn_Print_Area_23_1" localSheetId="1">#REF!</definedName>
    <definedName name="Excel_BuiltIn_Print_Area_23_1" localSheetId="2">#REF!</definedName>
    <definedName name="Excel_BuiltIn_Print_Area_23_1">#REF!</definedName>
    <definedName name="Excel_BuiltIn_Print_Area_6_1" localSheetId="1">#REF!</definedName>
    <definedName name="Excel_BuiltIn_Print_Area_6_1" localSheetId="2">#REF!</definedName>
    <definedName name="Excel_BuiltIn_Print_Area_6_1">#REF!</definedName>
    <definedName name="Excel_BuiltIn_Print_Area_7_1" localSheetId="1">#REF!</definedName>
    <definedName name="Excel_BuiltIn_Print_Area_7_1" localSheetId="2">#REF!</definedName>
    <definedName name="Excel_BuiltIn_Print_Area_7_1">#REF!</definedName>
    <definedName name="Excel_BuiltIn_Print_Area_8_1" localSheetId="1">#REF!</definedName>
    <definedName name="Excel_BuiltIn_Print_Area_8_1" localSheetId="2">#REF!</definedName>
    <definedName name="Excel_BuiltIn_Print_Area_8_1">#REF!</definedName>
    <definedName name="Excel_BuiltIn_Print_Area_9_1" localSheetId="1">#REF!</definedName>
    <definedName name="Excel_BuiltIn_Print_Area_9_1" localSheetId="2">#REF!</definedName>
    <definedName name="Excel_BuiltIn_Print_Area_9_1">#REF!</definedName>
    <definedName name="Excel_BuiltIn_Print_Titles_1_1" localSheetId="1">#REF!</definedName>
    <definedName name="Excel_BuiltIn_Print_Titles_1_1" localSheetId="2">#REF!</definedName>
    <definedName name="Excel_BuiltIn_Print_Titles_1_1">#REF!</definedName>
    <definedName name="Excel_BuiltIn_Print_Titles_13_1" localSheetId="1">#REF!</definedName>
    <definedName name="Excel_BuiltIn_Print_Titles_13_1" localSheetId="2">#REF!</definedName>
    <definedName name="Excel_BuiltIn_Print_Titles_13_1">#REF!</definedName>
    <definedName name="Excel_BuiltIn_Print_Titles_14_1" localSheetId="1">#REF!,#REF!</definedName>
    <definedName name="Excel_BuiltIn_Print_Titles_14_1" localSheetId="2">#REF!,#REF!</definedName>
    <definedName name="Excel_BuiltIn_Print_Titles_14_1">#REF!,#REF!</definedName>
    <definedName name="Excel_BuiltIn_Print_Titles_14_1_1" localSheetId="1">#REF!</definedName>
    <definedName name="Excel_BuiltIn_Print_Titles_14_1_1" localSheetId="2">#REF!</definedName>
    <definedName name="Excel_BuiltIn_Print_Titles_14_1_1">#REF!</definedName>
    <definedName name="Excel_BuiltIn_Print_Titles_15_1" localSheetId="1">#REF!,#REF!</definedName>
    <definedName name="Excel_BuiltIn_Print_Titles_15_1" localSheetId="2">#REF!,#REF!</definedName>
    <definedName name="Excel_BuiltIn_Print_Titles_15_1">#REF!,#REF!</definedName>
    <definedName name="Excel_BuiltIn_Print_Titles_15_1_1" localSheetId="1">#REF!,#REF!</definedName>
    <definedName name="Excel_BuiltIn_Print_Titles_15_1_1" localSheetId="2">#REF!,#REF!</definedName>
    <definedName name="Excel_BuiltIn_Print_Titles_15_1_1">#REF!,#REF!</definedName>
    <definedName name="Excel_BuiltIn_Print_Titles_15_1_1_1" localSheetId="1">#REF!,#REF!</definedName>
    <definedName name="Excel_BuiltIn_Print_Titles_15_1_1_1" localSheetId="2">#REF!,#REF!</definedName>
    <definedName name="Excel_BuiltIn_Print_Titles_15_1_1_1">#REF!,#REF!</definedName>
    <definedName name="Excel_BuiltIn_Print_Titles_16_1" localSheetId="1">#REF!,#REF!</definedName>
    <definedName name="Excel_BuiltIn_Print_Titles_16_1" localSheetId="2">#REF!,#REF!</definedName>
    <definedName name="Excel_BuiltIn_Print_Titles_16_1">#REF!,#REF!</definedName>
    <definedName name="Excel_BuiltIn_Print_Titles_16_1_1" localSheetId="1">#REF!,#REF!</definedName>
    <definedName name="Excel_BuiltIn_Print_Titles_16_1_1" localSheetId="2">#REF!,#REF!</definedName>
    <definedName name="Excel_BuiltIn_Print_Titles_16_1_1">#REF!,#REF!</definedName>
    <definedName name="Excel_BuiltIn_Print_Titles_17_1" localSheetId="1">#REF!,#REF!</definedName>
    <definedName name="Excel_BuiltIn_Print_Titles_17_1" localSheetId="2">#REF!,#REF!</definedName>
    <definedName name="Excel_BuiltIn_Print_Titles_17_1">#REF!,#REF!</definedName>
    <definedName name="Excel_BuiltIn_Print_Titles_17_1_1" localSheetId="1">#REF!,#REF!</definedName>
    <definedName name="Excel_BuiltIn_Print_Titles_17_1_1" localSheetId="2">#REF!,#REF!</definedName>
    <definedName name="Excel_BuiltIn_Print_Titles_17_1_1">#REF!,#REF!</definedName>
    <definedName name="Excel_BuiltIn_Print_Titles_17_1_1_1">'[1]rev int TP'!$A$1:$B$65510,'[1]rev int TP'!$1:$6</definedName>
    <definedName name="Excel_BuiltIn_Print_Titles_17_1_1_1_1" localSheetId="1">#REF!</definedName>
    <definedName name="Excel_BuiltIn_Print_Titles_17_1_1_1_1" localSheetId="2">#REF!</definedName>
    <definedName name="Excel_BuiltIn_Print_Titles_17_1_1_1_1">#REF!</definedName>
    <definedName name="Excel_BuiltIn_Print_Titles_18_1">'[1]rev int TP'!$A:$B,'[1]rev int TP'!$1:$6</definedName>
    <definedName name="Excel_BuiltIn_Print_Titles_18_1_1" localSheetId="1">#REF!,#REF!</definedName>
    <definedName name="Excel_BuiltIn_Print_Titles_18_1_1" localSheetId="2">#REF!,#REF!</definedName>
    <definedName name="Excel_BuiltIn_Print_Titles_18_1_1">#REF!,#REF!</definedName>
    <definedName name="Excel_BuiltIn_Print_Titles_18_1_1_1" localSheetId="1">#REF!</definedName>
    <definedName name="Excel_BuiltIn_Print_Titles_18_1_1_1" localSheetId="2">#REF!</definedName>
    <definedName name="Excel_BuiltIn_Print_Titles_18_1_1_1">#REF!</definedName>
    <definedName name="Excel_BuiltIn_Print_Titles_19_1" localSheetId="1">#REF!,#REF!</definedName>
    <definedName name="Excel_BuiltIn_Print_Titles_19_1" localSheetId="2">#REF!,#REF!</definedName>
    <definedName name="Excel_BuiltIn_Print_Titles_19_1">#REF!,#REF!</definedName>
    <definedName name="Excel_BuiltIn_Print_Titles_19_1_1" localSheetId="1">#REF!,#REF!</definedName>
    <definedName name="Excel_BuiltIn_Print_Titles_19_1_1" localSheetId="2">#REF!,#REF!</definedName>
    <definedName name="Excel_BuiltIn_Print_Titles_19_1_1">#REF!,#REF!</definedName>
    <definedName name="Excel_BuiltIn_Print_Titles_19_1_1_1" localSheetId="1">#REF!</definedName>
    <definedName name="Excel_BuiltIn_Print_Titles_19_1_1_1" localSheetId="2">#REF!</definedName>
    <definedName name="Excel_BuiltIn_Print_Titles_19_1_1_1">#REF!</definedName>
    <definedName name="Excel_BuiltIn_Print_Titles_2_1" localSheetId="1">#REF!</definedName>
    <definedName name="Excel_BuiltIn_Print_Titles_2_1" localSheetId="2">#REF!</definedName>
    <definedName name="Excel_BuiltIn_Print_Titles_2_1">#REF!</definedName>
    <definedName name="Excel_BuiltIn_Print_Titles_20_1" localSheetId="1">#REF!,#REF!</definedName>
    <definedName name="Excel_BuiltIn_Print_Titles_20_1" localSheetId="2">#REF!,#REF!</definedName>
    <definedName name="Excel_BuiltIn_Print_Titles_20_1">#REF!,#REF!</definedName>
    <definedName name="Excel_BuiltIn_Print_Titles_20_1_1" localSheetId="1">#REF!,#REF!</definedName>
    <definedName name="Excel_BuiltIn_Print_Titles_20_1_1" localSheetId="2">#REF!,#REF!</definedName>
    <definedName name="Excel_BuiltIn_Print_Titles_20_1_1">#REF!,#REF!</definedName>
    <definedName name="Excel_BuiltIn_Print_Titles_21_1" localSheetId="1">#REF!,#REF!</definedName>
    <definedName name="Excel_BuiltIn_Print_Titles_21_1" localSheetId="2">#REF!,#REF!</definedName>
    <definedName name="Excel_BuiltIn_Print_Titles_21_1">#REF!,#REF!</definedName>
    <definedName name="Excel_BuiltIn_Print_Titles_21_1_1" localSheetId="1">#REF!,#REF!</definedName>
    <definedName name="Excel_BuiltIn_Print_Titles_21_1_1" localSheetId="2">#REF!,#REF!</definedName>
    <definedName name="Excel_BuiltIn_Print_Titles_21_1_1">#REF!,#REF!</definedName>
    <definedName name="Excel_BuiltIn_Print_Titles_21_1_1_1" localSheetId="1">#REF!</definedName>
    <definedName name="Excel_BuiltIn_Print_Titles_21_1_1_1" localSheetId="2">#REF!</definedName>
    <definedName name="Excel_BuiltIn_Print_Titles_21_1_1_1">#REF!</definedName>
    <definedName name="Excel_BuiltIn_Print_Titles_6_1" localSheetId="1">#REF!</definedName>
    <definedName name="Excel_BuiltIn_Print_Titles_6_1" localSheetId="2">#REF!</definedName>
    <definedName name="Excel_BuiltIn_Print_Titles_6_1">#REF!</definedName>
    <definedName name="Excel_BuiltIn_Print_Titles_7_1" localSheetId="1">#REF!</definedName>
    <definedName name="Excel_BuiltIn_Print_Titles_7_1" localSheetId="2">#REF!</definedName>
    <definedName name="Excel_BuiltIn_Print_Titles_7_1">#REF!</definedName>
    <definedName name="Excel_BuiltIn_Print_Titles_8">'[9]Orçamento Cisterna'!#REF!</definedName>
    <definedName name="FACHADA" localSheetId="1" hidden="1">{#N/A,#N/A,TRUE,"TER  EXT";#N/A,#N/A,TRUE,"TER  EXT";#N/A,#N/A,TRUE,"LAT  ESQ";#N/A,#N/A,TRUE,"FRONTAL";#N/A,#N/A,TRUE,"POST";#N/A,#N/A,TRUE,"LAT  DIR"}</definedName>
    <definedName name="FACHADA" localSheetId="2" hidden="1">{#N/A,#N/A,TRUE,"TER  EXT";#N/A,#N/A,TRUE,"TER  EXT";#N/A,#N/A,TRUE,"LAT  ESQ";#N/A,#N/A,TRUE,"FRONTAL";#N/A,#N/A,TRUE,"POST";#N/A,#N/A,TRUE,"LAT  DIR"}</definedName>
    <definedName name="FACHADA" localSheetId="0" hidden="1">{#N/A,#N/A,TRUE,"TER  EXT";#N/A,#N/A,TRUE,"TER  EXT";#N/A,#N/A,TRUE,"LAT  ESQ";#N/A,#N/A,TRUE,"FRONTAL";#N/A,#N/A,TRUE,"POST";#N/A,#N/A,TRUE,"LAT  DIR"}</definedName>
    <definedName name="FACHADA" hidden="1">{#N/A,#N/A,TRUE,"TER  EXT";#N/A,#N/A,TRUE,"TER  EXT";#N/A,#N/A,TRUE,"LAT  ESQ";#N/A,#N/A,TRUE,"FRONTAL";#N/A,#N/A,TRUE,"POST";#N/A,#N/A,TRUE,"LAT  DIR"}</definedName>
    <definedName name="Fd" localSheetId="1">#REF!</definedName>
    <definedName name="Fd" localSheetId="2">#REF!</definedName>
    <definedName name="Fd">#REF!</definedName>
    <definedName name="fdff" localSheetId="1" hidden="1">{#N/A,#N/A,FALSE,"SS";#N/A,#N/A,FALSE,"TER1";#N/A,#N/A,FALSE,"TER2";#N/A,#N/A,FALSE,"TER3";#N/A,#N/A,FALSE,"TP1";#N/A,#N/A,FALSE,"TP2";#N/A,#N/A,FALSE,"TP3";#N/A,#N/A,FALSE,"DI1";#N/A,#N/A,FALSE,"DI2";#N/A,#N/A,FALSE,"DI3";#N/A,#N/A,FALSE,"DS1";#N/A,#N/A,FALSE,"DS2";#N/A,#N/A,FALSE,"CM"}</definedName>
    <definedName name="fdff" localSheetId="2" hidden="1">{#N/A,#N/A,FALSE,"SS";#N/A,#N/A,FALSE,"TER1";#N/A,#N/A,FALSE,"TER2";#N/A,#N/A,FALSE,"TER3";#N/A,#N/A,FALSE,"TP1";#N/A,#N/A,FALSE,"TP2";#N/A,#N/A,FALSE,"TP3";#N/A,#N/A,FALSE,"DI1";#N/A,#N/A,FALSE,"DI2";#N/A,#N/A,FALSE,"DI3";#N/A,#N/A,FALSE,"DS1";#N/A,#N/A,FALSE,"DS2";#N/A,#N/A,FALSE,"CM"}</definedName>
    <definedName name="fdff" localSheetId="0" hidden="1">{#N/A,#N/A,FALSE,"SS";#N/A,#N/A,FALSE,"TER1";#N/A,#N/A,FALSE,"TER2";#N/A,#N/A,FALSE,"TER3";#N/A,#N/A,FALSE,"TP1";#N/A,#N/A,FALSE,"TP2";#N/A,#N/A,FALSE,"TP3";#N/A,#N/A,FALSE,"DI1";#N/A,#N/A,FALSE,"DI2";#N/A,#N/A,FALSE,"DI3";#N/A,#N/A,FALSE,"DS1";#N/A,#N/A,FALSE,"DS2";#N/A,#N/A,FALSE,"CM"}</definedName>
    <definedName name="fdff" hidden="1">{#N/A,#N/A,FALSE,"SS";#N/A,#N/A,FALSE,"TER1";#N/A,#N/A,FALSE,"TER2";#N/A,#N/A,FALSE,"TER3";#N/A,#N/A,FALSE,"TP1";#N/A,#N/A,FALSE,"TP2";#N/A,#N/A,FALSE,"TP3";#N/A,#N/A,FALSE,"DI1";#N/A,#N/A,FALSE,"DI2";#N/A,#N/A,FALSE,"DI3";#N/A,#N/A,FALSE,"DS1";#N/A,#N/A,FALSE,"DS2";#N/A,#N/A,FALSE,"CM"}</definedName>
    <definedName name="FEVA" localSheetId="1">#REF!</definedName>
    <definedName name="FEVA" localSheetId="2">#REF!</definedName>
    <definedName name="FEVA">#REF!</definedName>
    <definedName name="FF" localSheetId="1">#REF!</definedName>
    <definedName name="FF" localSheetId="2">#REF!</definedName>
    <definedName name="FF">#REF!</definedName>
    <definedName name="FFF" localSheetId="1">#REF!</definedName>
    <definedName name="FFF" localSheetId="2">#REF!</definedName>
    <definedName name="FFF">#REF!</definedName>
    <definedName name="GG" localSheetId="1">#REF!</definedName>
    <definedName name="GG" localSheetId="2">#REF!</definedName>
    <definedName name="GG">#REF!</definedName>
    <definedName name="GGG" localSheetId="1">#REF!</definedName>
    <definedName name="GGG" localSheetId="2">#REF!</definedName>
    <definedName name="GGG">#REF!</definedName>
    <definedName name="HH" localSheetId="1">#REF!</definedName>
    <definedName name="HH" localSheetId="2">#REF!</definedName>
    <definedName name="HH">#REF!</definedName>
    <definedName name="HHH" localSheetId="1">#REF!</definedName>
    <definedName name="HHH" localSheetId="2">#REF!</definedName>
    <definedName name="HHH">#REF!</definedName>
    <definedName name="II" localSheetId="1">#REF!</definedName>
    <definedName name="II" localSheetId="2">#REF!</definedName>
    <definedName name="II">#REF!</definedName>
    <definedName name="III" localSheetId="1">#REF!</definedName>
    <definedName name="III" localSheetId="2">#REF!</definedName>
    <definedName name="III">#REF!</definedName>
    <definedName name="Im" localSheetId="1">#REF!</definedName>
    <definedName name="Im" localSheetId="2">#REF!</definedName>
    <definedName name="Im">#REF!</definedName>
    <definedName name="INDICES" localSheetId="0">OFFSET([6]Cotações!$B$20,1,0):OFFSET([6]Cotações!$I$24,-1,0)</definedName>
    <definedName name="INDICES">OFFSET([7]Cotações!$B$20,1,0):OFFSET([7]Cotações!$I$24,-1,0)</definedName>
    <definedName name="Io" localSheetId="1">#REF!</definedName>
    <definedName name="Io" localSheetId="2">#REF!</definedName>
    <definedName name="Io">#REF!</definedName>
    <definedName name="ISS" localSheetId="1">#REF!</definedName>
    <definedName name="ISS" localSheetId="2">#REF!</definedName>
    <definedName name="ISS">#REF!</definedName>
    <definedName name="IT" localSheetId="1">#REF!</definedName>
    <definedName name="IT" localSheetId="2">#REF!</definedName>
    <definedName name="IT">#REF!</definedName>
    <definedName name="item1.1">'[10]COMPOSIÇÃO CUSTO'!#REF!</definedName>
    <definedName name="item1.2">'[10]COMPOSIÇÃO CUSTO'!#REF!</definedName>
    <definedName name="item1.3">'[10]COMPOSIÇÃO CUSTO'!#REF!</definedName>
    <definedName name="item1.4">'[10]COMPOSIÇÃO CUSTO'!#REF!</definedName>
    <definedName name="item1.5">'[10]COMPOSIÇÃO CUSTO'!#REF!</definedName>
    <definedName name="item1.6">'[10]COMPOSIÇÃO CUSTO'!#REF!</definedName>
    <definedName name="item10.1">'[10]COMPOSIÇÃO CUSTO'!#REF!</definedName>
    <definedName name="item10.10">'[10]COMPOSIÇÃO CUSTO'!#REF!</definedName>
    <definedName name="item10.11">'[10]COMPOSIÇÃO CUSTO'!#REF!</definedName>
    <definedName name="item10.12">'[10]COMPOSIÇÃO CUSTO'!#REF!</definedName>
    <definedName name="item10.13">'[10]COMPOSIÇÃO CUSTO'!#REF!</definedName>
    <definedName name="item10.14">'[10]COMPOSIÇÃO CUSTO'!#REF!</definedName>
    <definedName name="item10.15">'[10]COMPOSIÇÃO CUSTO'!#REF!</definedName>
    <definedName name="item10.16">'[10]COMPOSIÇÃO CUSTO'!#REF!</definedName>
    <definedName name="item10.17">'[10]COMPOSIÇÃO CUSTO'!#REF!</definedName>
    <definedName name="item10.18">'[10]COMPOSIÇÃO CUSTO'!#REF!</definedName>
    <definedName name="item10.19">'[10]COMPOSIÇÃO CUSTO'!#REF!</definedName>
    <definedName name="item10.2">'[10]COMPOSIÇÃO CUSTO'!#REF!</definedName>
    <definedName name="item10.3">'[10]COMPOSIÇÃO CUSTO'!#REF!</definedName>
    <definedName name="item10.4">'[10]COMPOSIÇÃO CUSTO'!#REF!</definedName>
    <definedName name="item10.5">'[10]COMPOSIÇÃO CUSTO'!#REF!</definedName>
    <definedName name="item10.6">'[10]COMPOSIÇÃO CUSTO'!#REF!</definedName>
    <definedName name="item10.7">'[10]COMPOSIÇÃO CUSTO'!#REF!</definedName>
    <definedName name="item10.8">'[10]COMPOSIÇÃO CUSTO'!#REF!</definedName>
    <definedName name="item10.9">'[10]COMPOSIÇÃO CUSTO'!#REF!</definedName>
    <definedName name="item11.1">'[10]COMPOSIÇÃO CUSTO'!#REF!</definedName>
    <definedName name="item11.10">'[10]COMPOSIÇÃO CUSTO'!#REF!</definedName>
    <definedName name="item11.11">'[10]COMPOSIÇÃO CUSTO'!#REF!</definedName>
    <definedName name="item11.12">'[10]COMPOSIÇÃO CUSTO'!#REF!</definedName>
    <definedName name="item11.13">'[10]COMPOSIÇÃO CUSTO'!#REF!</definedName>
    <definedName name="item11.14">'[10]COMPOSIÇÃO CUSTO'!#REF!</definedName>
    <definedName name="item11.15">'[10]COMPOSIÇÃO CUSTO'!#REF!</definedName>
    <definedName name="item11.16">'[10]COMPOSIÇÃO CUSTO'!#REF!</definedName>
    <definedName name="item11.17">'[10]COMPOSIÇÃO CUSTO'!#REF!</definedName>
    <definedName name="item11.18">'[10]COMPOSIÇÃO CUSTO'!#REF!</definedName>
    <definedName name="item11.19">'[10]COMPOSIÇÃO CUSTO'!#REF!</definedName>
    <definedName name="item11.2">'[10]COMPOSIÇÃO CUSTO'!#REF!</definedName>
    <definedName name="item11.20">'[10]COMPOSIÇÃO CUSTO'!#REF!</definedName>
    <definedName name="item11.21">'[10]COMPOSIÇÃO CUSTO'!#REF!</definedName>
    <definedName name="item11.22">'[10]COMPOSIÇÃO CUSTO'!#REF!</definedName>
    <definedName name="item11.23">'[10]COMPOSIÇÃO CUSTO'!#REF!</definedName>
    <definedName name="item11.24">'[10]COMPOSIÇÃO CUSTO'!#REF!</definedName>
    <definedName name="item11.25">'[10]COMPOSIÇÃO CUSTO'!#REF!</definedName>
    <definedName name="item11.26">'[10]COMPOSIÇÃO CUSTO'!#REF!</definedName>
    <definedName name="item11.27">'[10]COMPOSIÇÃO CUSTO'!#REF!</definedName>
    <definedName name="item11.28">'[10]COMPOSIÇÃO CUSTO'!#REF!</definedName>
    <definedName name="item11.3">'[10]COMPOSIÇÃO CUSTO'!#REF!</definedName>
    <definedName name="item11.4">'[10]COMPOSIÇÃO CUSTO'!#REF!</definedName>
    <definedName name="item11.5">'[10]COMPOSIÇÃO CUSTO'!#REF!</definedName>
    <definedName name="item11.6">'[10]COMPOSIÇÃO CUSTO'!#REF!</definedName>
    <definedName name="item11.7">'[10]COMPOSIÇÃO CUSTO'!#REF!</definedName>
    <definedName name="item11.8">'[10]COMPOSIÇÃO CUSTO'!#REF!</definedName>
    <definedName name="item11.9">'[10]COMPOSIÇÃO CUSTO'!#REF!</definedName>
    <definedName name="item12.1">'[10]COMPOSIÇÃO CUSTO'!#REF!</definedName>
    <definedName name="item12.10">'[10]COMPOSIÇÃO CUSTO'!#REF!</definedName>
    <definedName name="item12.11">'[10]COMPOSIÇÃO CUSTO'!#REF!</definedName>
    <definedName name="item12.12">'[10]COMPOSIÇÃO CUSTO'!#REF!</definedName>
    <definedName name="item12.13">'[10]COMPOSIÇÃO CUSTO'!#REF!</definedName>
    <definedName name="item12.14">'[10]COMPOSIÇÃO CUSTO'!#REF!</definedName>
    <definedName name="item12.15">'[10]COMPOSIÇÃO CUSTO'!#REF!</definedName>
    <definedName name="item12.16">'[10]COMPOSIÇÃO CUSTO'!#REF!</definedName>
    <definedName name="item12.17">'[10]COMPOSIÇÃO CUSTO'!#REF!</definedName>
    <definedName name="item12.18">'[10]COMPOSIÇÃO CUSTO'!#REF!</definedName>
    <definedName name="item12.19">'[10]COMPOSIÇÃO CUSTO'!#REF!</definedName>
    <definedName name="item12.2">'[10]COMPOSIÇÃO CUSTO'!#REF!</definedName>
    <definedName name="item12.20">'[10]COMPOSIÇÃO CUSTO'!#REF!</definedName>
    <definedName name="item12.21">'[10]COMPOSIÇÃO CUSTO'!#REF!</definedName>
    <definedName name="item12.22">'[10]COMPOSIÇÃO CUSTO'!#REF!</definedName>
    <definedName name="item12.23">'[10]COMPOSIÇÃO CUSTO'!#REF!</definedName>
    <definedName name="item12.24">'[10]COMPOSIÇÃO CUSTO'!#REF!</definedName>
    <definedName name="item12.25">'[10]COMPOSIÇÃO CUSTO'!#REF!</definedName>
    <definedName name="item12.26">'[10]COMPOSIÇÃO CUSTO'!#REF!</definedName>
    <definedName name="item12.27">'[10]COMPOSIÇÃO CUSTO'!#REF!</definedName>
    <definedName name="item12.3">'[10]COMPOSIÇÃO CUSTO'!#REF!</definedName>
    <definedName name="item12.4">'[10]COMPOSIÇÃO CUSTO'!#REF!</definedName>
    <definedName name="item12.5">'[10]COMPOSIÇÃO CUSTO'!#REF!</definedName>
    <definedName name="item12.6">'[10]COMPOSIÇÃO CUSTO'!#REF!</definedName>
    <definedName name="item12.7">'[10]COMPOSIÇÃO CUSTO'!#REF!</definedName>
    <definedName name="item12.8">'[10]COMPOSIÇÃO CUSTO'!#REF!</definedName>
    <definedName name="item12.9">'[10]COMPOSIÇÃO CUSTO'!#REF!</definedName>
    <definedName name="item13.1">'[10]COMPOSIÇÃO CUSTO'!#REF!</definedName>
    <definedName name="item13.10">'[10]COMPOSIÇÃO CUSTO'!#REF!</definedName>
    <definedName name="item13.11">'[10]COMPOSIÇÃO CUSTO'!#REF!</definedName>
    <definedName name="item13.12">'[10]COMPOSIÇÃO CUSTO'!#REF!</definedName>
    <definedName name="item13.13">'[10]COMPOSIÇÃO CUSTO'!#REF!</definedName>
    <definedName name="item13.2">'[10]COMPOSIÇÃO CUSTO'!#REF!</definedName>
    <definedName name="item13.3">'[10]COMPOSIÇÃO CUSTO'!#REF!</definedName>
    <definedName name="item13.4">'[10]COMPOSIÇÃO CUSTO'!#REF!</definedName>
    <definedName name="item13.5">'[10]COMPOSIÇÃO CUSTO'!#REF!</definedName>
    <definedName name="item13.6">'[10]COMPOSIÇÃO CUSTO'!#REF!</definedName>
    <definedName name="item13.7">'[10]COMPOSIÇÃO CUSTO'!#REF!</definedName>
    <definedName name="item13.8">'[10]COMPOSIÇÃO CUSTO'!#REF!</definedName>
    <definedName name="item13.9">'[10]COMPOSIÇÃO CUSTO'!#REF!</definedName>
    <definedName name="item14.1">'[10]COMPOSIÇÃO CUSTO'!#REF!</definedName>
    <definedName name="item14.2">'[10]COMPOSIÇÃO CUSTO'!#REF!</definedName>
    <definedName name="item14.3">'[10]COMPOSIÇÃO CUSTO'!#REF!</definedName>
    <definedName name="item14.4">'[10]COMPOSIÇÃO CUSTO'!#REF!</definedName>
    <definedName name="item14.5">'[10]COMPOSIÇÃO CUSTO'!#REF!</definedName>
    <definedName name="item14.6">'[10]COMPOSIÇÃO CUSTO'!#REF!</definedName>
    <definedName name="item15.1">'[10]COMPOSIÇÃO CUSTO'!#REF!</definedName>
    <definedName name="item15.10">'[10]COMPOSIÇÃO CUSTO'!#REF!</definedName>
    <definedName name="item15.11">'[10]COMPOSIÇÃO CUSTO'!#REF!</definedName>
    <definedName name="item15.12">'[10]COMPOSIÇÃO CUSTO'!#REF!</definedName>
    <definedName name="item15.13">'[10]COMPOSIÇÃO CUSTO'!#REF!</definedName>
    <definedName name="item15.2">'[10]COMPOSIÇÃO CUSTO'!#REF!</definedName>
    <definedName name="item15.3">'[10]COMPOSIÇÃO CUSTO'!#REF!</definedName>
    <definedName name="item15.4">'[10]COMPOSIÇÃO CUSTO'!#REF!</definedName>
    <definedName name="item15.5">'[10]COMPOSIÇÃO CUSTO'!#REF!</definedName>
    <definedName name="item15.6">'[10]COMPOSIÇÃO CUSTO'!#REF!</definedName>
    <definedName name="item15.7">'[10]COMPOSIÇÃO CUSTO'!#REF!</definedName>
    <definedName name="item15.8">'[10]COMPOSIÇÃO CUSTO'!#REF!</definedName>
    <definedName name="item15.9">'[10]COMPOSIÇÃO CUSTO'!#REF!</definedName>
    <definedName name="item2.1">'[10]COMPOSIÇÃO CUSTO'!#REF!</definedName>
    <definedName name="item2.10">'[10]COMPOSIÇÃO CUSTO'!#REF!</definedName>
    <definedName name="item2.11">'[10]COMPOSIÇÃO CUSTO'!#REF!</definedName>
    <definedName name="item2.12">'[10]COMPOSIÇÃO CUSTO'!#REF!</definedName>
    <definedName name="item2.13">'[10]COMPOSIÇÃO CUSTO'!#REF!</definedName>
    <definedName name="item2.14">'[10]COMPOSIÇÃO CUSTO'!#REF!</definedName>
    <definedName name="item2.15">'[10]COMPOSIÇÃO CUSTO'!#REF!</definedName>
    <definedName name="item2.16">'[10]COMPOSIÇÃO CUSTO'!#REF!</definedName>
    <definedName name="item2.17">'[10]COMPOSIÇÃO CUSTO'!#REF!</definedName>
    <definedName name="item2.18">'[10]COMPOSIÇÃO CUSTO'!#REF!</definedName>
    <definedName name="item2.19">'[10]COMPOSIÇÃO CUSTO'!#REF!</definedName>
    <definedName name="item2.2">'[10]COMPOSIÇÃO CUSTO'!#REF!</definedName>
    <definedName name="item2.20">'[10]COMPOSIÇÃO CUSTO'!#REF!</definedName>
    <definedName name="item2.21">'[10]COMPOSIÇÃO CUSTO'!#REF!</definedName>
    <definedName name="item2.22">'[10]COMPOSIÇÃO CUSTO'!#REF!</definedName>
    <definedName name="item2.23">'[10]COMPOSIÇÃO CUSTO'!#REF!</definedName>
    <definedName name="item2.24">'[10]COMPOSIÇÃO CUSTO'!#REF!</definedName>
    <definedName name="item2.25">'[10]COMPOSIÇÃO CUSTO'!#REF!</definedName>
    <definedName name="item2.26">'[10]COMPOSIÇÃO CUSTO'!#REF!</definedName>
    <definedName name="item2.27">'[10]COMPOSIÇÃO CUSTO'!#REF!</definedName>
    <definedName name="item2.3">'[10]COMPOSIÇÃO CUSTO'!#REF!</definedName>
    <definedName name="item2.4">'[10]COMPOSIÇÃO CUSTO'!#REF!</definedName>
    <definedName name="item2.5">'[10]COMPOSIÇÃO CUSTO'!#REF!</definedName>
    <definedName name="item2.6">'[10]COMPOSIÇÃO CUSTO'!#REF!</definedName>
    <definedName name="item2.7">'[10]COMPOSIÇÃO CUSTO'!#REF!</definedName>
    <definedName name="item2.8">'[10]COMPOSIÇÃO CUSTO'!#REF!</definedName>
    <definedName name="item2.9">'[10]COMPOSIÇÃO CUSTO'!#REF!</definedName>
    <definedName name="item3.1">'[10]COMPOSIÇÃO CUSTO'!#REF!</definedName>
    <definedName name="item3.2">'[10]COMPOSIÇÃO CUSTO'!#REF!</definedName>
    <definedName name="item3.3">'[10]COMPOSIÇÃO CUSTO'!#REF!</definedName>
    <definedName name="item4.1">'[10]COMPOSIÇÃO CUSTO'!#REF!</definedName>
    <definedName name="item4.2">'[10]COMPOSIÇÃO CUSTO'!#REF!</definedName>
    <definedName name="item4.3">'[10]COMPOSIÇÃO CUSTO'!#REF!</definedName>
    <definedName name="item4.4">'[10]COMPOSIÇÃO CUSTO'!#REF!</definedName>
    <definedName name="item4.5">'[10]COMPOSIÇÃO CUSTO'!#REF!</definedName>
    <definedName name="item4.6">'[10]COMPOSIÇÃO CUSTO'!#REF!</definedName>
    <definedName name="item4.7">'[10]COMPOSIÇÃO CUSTO'!#REF!</definedName>
    <definedName name="item5.1">'[10]COMPOSIÇÃO CUSTO'!#REF!</definedName>
    <definedName name="item5.2">'[10]COMPOSIÇÃO CUSTO'!#REF!</definedName>
    <definedName name="item5.3">'[10]COMPOSIÇÃO CUSTO'!#REF!</definedName>
    <definedName name="item5.4">'[10]COMPOSIÇÃO CUSTO'!#REF!</definedName>
    <definedName name="item5.5">'[10]COMPOSIÇÃO CUSTO'!#REF!</definedName>
    <definedName name="item5.6">'[10]COMPOSIÇÃO CUSTO'!#REF!</definedName>
    <definedName name="item5.7">'[10]COMPOSIÇÃO CUSTO'!#REF!</definedName>
    <definedName name="item6.1">'[10]COMPOSIÇÃO CUSTO'!#REF!</definedName>
    <definedName name="item6.2">'[10]COMPOSIÇÃO CUSTO'!#REF!</definedName>
    <definedName name="item6.3">'[10]COMPOSIÇÃO CUSTO'!#REF!</definedName>
    <definedName name="item6.4">'[10]COMPOSIÇÃO CUSTO'!#REF!</definedName>
    <definedName name="item6.5">'[10]COMPOSIÇÃO CUSTO'!#REF!</definedName>
    <definedName name="item7.1">'[10]COMPOSIÇÃO CUSTO'!#REF!</definedName>
    <definedName name="item7.10">'[10]COMPOSIÇÃO CUSTO'!#REF!</definedName>
    <definedName name="item7.11">'[10]COMPOSIÇÃO CUSTO'!#REF!</definedName>
    <definedName name="item7.12">'[10]COMPOSIÇÃO CUSTO'!#REF!</definedName>
    <definedName name="item7.13">'[10]COMPOSIÇÃO CUSTO'!#REF!</definedName>
    <definedName name="item7.14">'[10]COMPOSIÇÃO CUSTO'!#REF!</definedName>
    <definedName name="item7.15">'[10]COMPOSIÇÃO CUSTO'!#REF!</definedName>
    <definedName name="item7.16">'[10]COMPOSIÇÃO CUSTO'!#REF!</definedName>
    <definedName name="item7.17">'[10]COMPOSIÇÃO CUSTO'!#REF!</definedName>
    <definedName name="item7.18">'[10]COMPOSIÇÃO CUSTO'!#REF!</definedName>
    <definedName name="item7.19">'[10]COMPOSIÇÃO CUSTO'!#REF!</definedName>
    <definedName name="item7.2">'[10]COMPOSIÇÃO CUSTO'!#REF!</definedName>
    <definedName name="item7.3">'[10]COMPOSIÇÃO CUSTO'!#REF!</definedName>
    <definedName name="item7.4">'[10]COMPOSIÇÃO CUSTO'!#REF!</definedName>
    <definedName name="item7.5">'[10]COMPOSIÇÃO CUSTO'!#REF!</definedName>
    <definedName name="item7.6">'[10]COMPOSIÇÃO CUSTO'!#REF!</definedName>
    <definedName name="item7.7">'[10]COMPOSIÇÃO CUSTO'!#REF!</definedName>
    <definedName name="item7.8">'[10]COMPOSIÇÃO CUSTO'!#REF!</definedName>
    <definedName name="item7.9">'[10]COMPOSIÇÃO CUSTO'!#REF!</definedName>
    <definedName name="item8.1">'[10]COMPOSIÇÃO CUSTO'!#REF!</definedName>
    <definedName name="item8.2">'[10]COMPOSIÇÃO CUSTO'!#REF!</definedName>
    <definedName name="item8.3">'[10]COMPOSIÇÃO CUSTO'!#REF!</definedName>
    <definedName name="item8.4">'[10]COMPOSIÇÃO CUSTO'!#REF!</definedName>
    <definedName name="item8.5">'[10]COMPOSIÇÃO CUSTO'!#REF!</definedName>
    <definedName name="item8.6">'[10]COMPOSIÇÃO CUSTO'!#REF!</definedName>
    <definedName name="item9.1">'[10]COMPOSIÇÃO CUSTO'!#REF!</definedName>
    <definedName name="item9.2">'[10]COMPOSIÇÃO CUSTO'!#REF!</definedName>
    <definedName name="item9.3">'[10]COMPOSIÇÃO CUSTO'!#REF!</definedName>
    <definedName name="item9.4">'[10]COMPOSIÇÃO CUSTO'!#REF!</definedName>
    <definedName name="item9.5">'[10]COMPOSIÇÃO CUSTO'!#REF!</definedName>
    <definedName name="item9.6">'[10]COMPOSIÇÃO CUSTO'!#REF!</definedName>
    <definedName name="item9.7">'[10]COMPOSIÇÃO CUSTO'!#REF!</definedName>
    <definedName name="item9.8">'[10]COMPOSIÇÃO CUSTO'!#REF!</definedName>
    <definedName name="item9.9">'[10]COMPOSIÇÃO CUSTO'!#REF!</definedName>
    <definedName name="itm10.2">'[10]COMPOSIÇÃO CUSTO'!#REF!</definedName>
    <definedName name="JANA" localSheetId="1">#REF!</definedName>
    <definedName name="JANA" localSheetId="2">#REF!</definedName>
    <definedName name="JANA">#REF!</definedName>
    <definedName name="Jd" localSheetId="1">#REF!</definedName>
    <definedName name="Jd" localSheetId="2">#REF!</definedName>
    <definedName name="Jd">#REF!</definedName>
    <definedName name="JJ" localSheetId="1">#REF!</definedName>
    <definedName name="JJ" localSheetId="2">#REF!</definedName>
    <definedName name="JJ">#REF!</definedName>
    <definedName name="JJJ" localSheetId="1">#REF!</definedName>
    <definedName name="JJJ" localSheetId="2">#REF!</definedName>
    <definedName name="JJJ">#REF!</definedName>
    <definedName name="Jm" localSheetId="1">#REF!</definedName>
    <definedName name="Jm" localSheetId="2">#REF!</definedName>
    <definedName name="Jm">#REF!</definedName>
    <definedName name="JULA" localSheetId="1">#REF!</definedName>
    <definedName name="JULA" localSheetId="2">#REF!</definedName>
    <definedName name="JULA">#REF!</definedName>
    <definedName name="JUNA" localSheetId="1">#REF!</definedName>
    <definedName name="JUNA" localSheetId="2">#REF!</definedName>
    <definedName name="JUNA">#REF!</definedName>
    <definedName name="KKK" localSheetId="1">#REF!</definedName>
    <definedName name="KKK" localSheetId="2">#REF!</definedName>
    <definedName name="KKK">#REF!</definedName>
    <definedName name="ll" localSheetId="1" hidden="1">{#N/A,#N/A,FALSE,"SS 1";#N/A,#N/A,FALSE,"TER 1 (A)";#N/A,#N/A,FALSE,"SS 2";#N/A,#N/A,FALSE,"TER 1 (B)";#N/A,#N/A,FALSE,"TER 1 (C)";#N/A,#N/A,FALSE,"TER 1 (D)";#N/A,#N/A,FALSE,"TER 1 (E)";#N/A,#N/A,FALSE,"TER 2 "}</definedName>
    <definedName name="ll" localSheetId="2" hidden="1">{#N/A,#N/A,FALSE,"SS 1";#N/A,#N/A,FALSE,"TER 1 (A)";#N/A,#N/A,FALSE,"SS 2";#N/A,#N/A,FALSE,"TER 1 (B)";#N/A,#N/A,FALSE,"TER 1 (C)";#N/A,#N/A,FALSE,"TER 1 (D)";#N/A,#N/A,FALSE,"TER 1 (E)";#N/A,#N/A,FALSE,"TER 2 "}</definedName>
    <definedName name="ll" localSheetId="0" hidden="1">{#N/A,#N/A,FALSE,"SS 1";#N/A,#N/A,FALSE,"TER 1 (A)";#N/A,#N/A,FALSE,"SS 2";#N/A,#N/A,FALSE,"TER 1 (B)";#N/A,#N/A,FALSE,"TER 1 (C)";#N/A,#N/A,FALSE,"TER 1 (D)";#N/A,#N/A,FALSE,"TER 1 (E)";#N/A,#N/A,FALSE,"TER 2 "}</definedName>
    <definedName name="ll" hidden="1">{#N/A,#N/A,FALSE,"SS 1";#N/A,#N/A,FALSE,"TER 1 (A)";#N/A,#N/A,FALSE,"SS 2";#N/A,#N/A,FALSE,"TER 1 (B)";#N/A,#N/A,FALSE,"TER 1 (C)";#N/A,#N/A,FALSE,"TER 1 (D)";#N/A,#N/A,FALSE,"TER 1 (E)";#N/A,#N/A,FALSE,"TER 2 "}</definedName>
    <definedName name="LLL" localSheetId="1">#REF!</definedName>
    <definedName name="LLL" localSheetId="2">#REF!</definedName>
    <definedName name="LLL">#REF!</definedName>
    <definedName name="Lucro" localSheetId="1">#REF!</definedName>
    <definedName name="Lucro" localSheetId="2">#REF!</definedName>
    <definedName name="Lucro">#REF!</definedName>
    <definedName name="m" localSheetId="1">#REF!</definedName>
    <definedName name="m" localSheetId="2">#REF!</definedName>
    <definedName name="m">#REF!</definedName>
    <definedName name="MAIA" localSheetId="1">#REF!</definedName>
    <definedName name="MAIA" localSheetId="2">#REF!</definedName>
    <definedName name="MAIA">#REF!</definedName>
    <definedName name="MARA" localSheetId="1">#REF!</definedName>
    <definedName name="MARA" localSheetId="2">#REF!</definedName>
    <definedName name="MARA">#REF!</definedName>
    <definedName name="MG" localSheetId="1">#REF!</definedName>
    <definedName name="MG" localSheetId="2">#REF!</definedName>
    <definedName name="MG">#REF!</definedName>
    <definedName name="MM" localSheetId="1">#REF!</definedName>
    <definedName name="MM" localSheetId="2">#REF!</definedName>
    <definedName name="MM">#REF!</definedName>
    <definedName name="MMM" localSheetId="1">#REF!</definedName>
    <definedName name="MMM" localSheetId="2">#REF!</definedName>
    <definedName name="MMM">#REF!</definedName>
    <definedName name="n" localSheetId="1">#REF!</definedName>
    <definedName name="n" localSheetId="2">#REF!</definedName>
    <definedName name="n">#REF!</definedName>
    <definedName name="NCOMPOSICOES">17</definedName>
    <definedName name="NCOTACOES">15</definedName>
    <definedName name="NEMPRESAS">15</definedName>
    <definedName name="NINDICES">3</definedName>
    <definedName name="NN" localSheetId="1">#REF!</definedName>
    <definedName name="NN" localSheetId="2">#REF!</definedName>
    <definedName name="NN">#REF!</definedName>
    <definedName name="NNN" localSheetId="1">#REF!</definedName>
    <definedName name="NNN" localSheetId="2">#REF!</definedName>
    <definedName name="NNN">#REF!</definedName>
    <definedName name="NOVA" localSheetId="1">#REF!</definedName>
    <definedName name="NOVA" localSheetId="2">#REF!</definedName>
    <definedName name="NOVA">#REF!</definedName>
    <definedName name="NRELATORIOS">COUNTA([8]Relatórios!$A:$A)-2</definedName>
    <definedName name="NumerEmpresa">15</definedName>
    <definedName name="NumerIndice">3</definedName>
    <definedName name="o" localSheetId="1" hidden="1">{#N/A,#N/A,FALSE,"CM BAR";#N/A,#N/A,FALSE,"SUBSOLO";#N/A,#N/A,FALSE,"TERREO";#N/A,#N/A,FALSE,"TIPO";#N/A,#N/A,FALSE,"DUP  INF";#N/A,#N/A,FALSE,"DUP SUP"}</definedName>
    <definedName name="o" localSheetId="2" hidden="1">{#N/A,#N/A,FALSE,"CM BAR";#N/A,#N/A,FALSE,"SUBSOLO";#N/A,#N/A,FALSE,"TERREO";#N/A,#N/A,FALSE,"TIPO";#N/A,#N/A,FALSE,"DUP  INF";#N/A,#N/A,FALSE,"DUP SUP"}</definedName>
    <definedName name="o" localSheetId="0" hidden="1">{#N/A,#N/A,FALSE,"CM BAR";#N/A,#N/A,FALSE,"SUBSOLO";#N/A,#N/A,FALSE,"TERREO";#N/A,#N/A,FALSE,"TIPO";#N/A,#N/A,FALSE,"DUP  INF";#N/A,#N/A,FALSE,"DUP SUP"}</definedName>
    <definedName name="o" hidden="1">{#N/A,#N/A,FALSE,"CM BAR";#N/A,#N/A,FALSE,"SUBSOLO";#N/A,#N/A,FALSE,"TERREO";#N/A,#N/A,FALSE,"TIPO";#N/A,#N/A,FALSE,"DUP  INF";#N/A,#N/A,FALSE,"DUP SUP"}</definedName>
    <definedName name="Objeto">"Referência"</definedName>
    <definedName name="OO" localSheetId="1">#REF!</definedName>
    <definedName name="OO" localSheetId="2">#REF!</definedName>
    <definedName name="OO">#REF!</definedName>
    <definedName name="OOO" localSheetId="1">#REF!</definedName>
    <definedName name="OOO" localSheetId="2">#REF!</definedName>
    <definedName name="OOO">#REF!</definedName>
    <definedName name="OUTA" localSheetId="1">#REF!</definedName>
    <definedName name="OUTA" localSheetId="2">#REF!</definedName>
    <definedName name="OUTA">#REF!</definedName>
    <definedName name="P.1" localSheetId="1">#REF!</definedName>
    <definedName name="P.1" localSheetId="2">#REF!</definedName>
    <definedName name="P.1">#REF!</definedName>
    <definedName name="P.10" localSheetId="1">#REF!</definedName>
    <definedName name="P.10" localSheetId="2">#REF!</definedName>
    <definedName name="P.10">#REF!</definedName>
    <definedName name="P.11" localSheetId="1">#REF!</definedName>
    <definedName name="P.11" localSheetId="2">#REF!</definedName>
    <definedName name="P.11">#REF!</definedName>
    <definedName name="P.12" localSheetId="1">#REF!</definedName>
    <definedName name="P.12" localSheetId="2">#REF!</definedName>
    <definedName name="P.12">#REF!</definedName>
    <definedName name="P.13" localSheetId="1">#REF!</definedName>
    <definedName name="P.13" localSheetId="2">#REF!</definedName>
    <definedName name="P.13">#REF!</definedName>
    <definedName name="P.14" localSheetId="1">#REF!</definedName>
    <definedName name="P.14" localSheetId="2">#REF!</definedName>
    <definedName name="P.14">#REF!</definedName>
    <definedName name="P.15" localSheetId="1">#REF!</definedName>
    <definedName name="P.15" localSheetId="2">#REF!</definedName>
    <definedName name="P.15">#REF!</definedName>
    <definedName name="P.2" localSheetId="1">#REF!</definedName>
    <definedName name="P.2" localSheetId="2">#REF!</definedName>
    <definedName name="P.2">#REF!</definedName>
    <definedName name="P.200" localSheetId="1">#REF!</definedName>
    <definedName name="P.200" localSheetId="2">#REF!</definedName>
    <definedName name="P.200">#REF!</definedName>
    <definedName name="P.3" localSheetId="1">#REF!</definedName>
    <definedName name="P.3" localSheetId="2">#REF!</definedName>
    <definedName name="P.3">#REF!</definedName>
    <definedName name="P.4" localSheetId="1">#REF!</definedName>
    <definedName name="P.4" localSheetId="2">#REF!</definedName>
    <definedName name="P.4">#REF!</definedName>
    <definedName name="P.5" localSheetId="1">#REF!</definedName>
    <definedName name="P.5" localSheetId="2">#REF!</definedName>
    <definedName name="P.5">#REF!</definedName>
    <definedName name="P.6" localSheetId="1">#REF!</definedName>
    <definedName name="P.6" localSheetId="2">#REF!</definedName>
    <definedName name="P.6">#REF!</definedName>
    <definedName name="P.7" localSheetId="1">#REF!</definedName>
    <definedName name="P.7" localSheetId="2">#REF!</definedName>
    <definedName name="P.7">#REF!</definedName>
    <definedName name="P.8" localSheetId="1">#REF!</definedName>
    <definedName name="P.8" localSheetId="2">#REF!</definedName>
    <definedName name="P.8">#REF!</definedName>
    <definedName name="P.9" localSheetId="1">#REF!</definedName>
    <definedName name="P.9" localSheetId="2">#REF!</definedName>
    <definedName name="P.9">#REF!</definedName>
    <definedName name="PALCO" localSheetId="1" hidden="1">{#N/A,#N/A,FALSE,"PR  06";#N/A,#N/A,FALSE,"PR  07";#N/A,#N/A,FALSE,"PR 08";#N/A,#N/A,FALSE,"PR 09";#N/A,#N/A,FALSE,"PR 40";#N/A,#N/A,FALSE,"PR 41";#N/A,#N/A,FALSE,"PR 45";#N/A,#N/A,FALSE,"PR 46";#N/A,#N/A,FALSE,"PR 55"}</definedName>
    <definedName name="PALCO" localSheetId="2" hidden="1">{#N/A,#N/A,FALSE,"PR  06";#N/A,#N/A,FALSE,"PR  07";#N/A,#N/A,FALSE,"PR 08";#N/A,#N/A,FALSE,"PR 09";#N/A,#N/A,FALSE,"PR 40";#N/A,#N/A,FALSE,"PR 41";#N/A,#N/A,FALSE,"PR 45";#N/A,#N/A,FALSE,"PR 46";#N/A,#N/A,FALSE,"PR 55"}</definedName>
    <definedName name="PALCO" localSheetId="0" hidden="1">{#N/A,#N/A,FALSE,"PR  06";#N/A,#N/A,FALSE,"PR  07";#N/A,#N/A,FALSE,"PR 08";#N/A,#N/A,FALSE,"PR 09";#N/A,#N/A,FALSE,"PR 40";#N/A,#N/A,FALSE,"PR 41";#N/A,#N/A,FALSE,"PR 45";#N/A,#N/A,FALSE,"PR 46";#N/A,#N/A,FALSE,"PR 55"}</definedName>
    <definedName name="PALCO" hidden="1">{#N/A,#N/A,FALSE,"PR  06";#N/A,#N/A,FALSE,"PR  07";#N/A,#N/A,FALSE,"PR 08";#N/A,#N/A,FALSE,"PR 09";#N/A,#N/A,FALSE,"PR 40";#N/A,#N/A,FALSE,"PR 41";#N/A,#N/A,FALSE,"PR 45";#N/A,#N/A,FALSE,"PR 46";#N/A,#N/A,FALSE,"PR 55"}</definedName>
    <definedName name="Plan_ajustada">[11]Composição!#REF!</definedName>
    <definedName name="PP" localSheetId="1">#REF!</definedName>
    <definedName name="PP" localSheetId="2">#REF!</definedName>
    <definedName name="PP">#REF!</definedName>
    <definedName name="PP1.1" localSheetId="1">#REF!</definedName>
    <definedName name="PP1.1" localSheetId="2">#REF!</definedName>
    <definedName name="PP1.1">#REF!</definedName>
    <definedName name="PP1.10" localSheetId="1">#REF!</definedName>
    <definedName name="PP1.10" localSheetId="2">#REF!</definedName>
    <definedName name="PP1.10">#REF!</definedName>
    <definedName name="PP1.11" localSheetId="1">#REF!</definedName>
    <definedName name="PP1.11" localSheetId="2">#REF!</definedName>
    <definedName name="PP1.11">#REF!</definedName>
    <definedName name="PP1.12" localSheetId="1">#REF!</definedName>
    <definedName name="PP1.12" localSheetId="2">#REF!</definedName>
    <definedName name="PP1.12">#REF!</definedName>
    <definedName name="PP1.13" localSheetId="1">#REF!</definedName>
    <definedName name="PP1.13" localSheetId="2">#REF!</definedName>
    <definedName name="PP1.13">#REF!</definedName>
    <definedName name="PP1.14" localSheetId="1">#REF!</definedName>
    <definedName name="PP1.14" localSheetId="2">#REF!</definedName>
    <definedName name="PP1.14">#REF!</definedName>
    <definedName name="PP1.15" localSheetId="1">#REF!</definedName>
    <definedName name="PP1.15" localSheetId="2">#REF!</definedName>
    <definedName name="PP1.15">#REF!</definedName>
    <definedName name="PP1.2" localSheetId="1">#REF!</definedName>
    <definedName name="PP1.2" localSheetId="2">#REF!</definedName>
    <definedName name="PP1.2">#REF!</definedName>
    <definedName name="PP1.3" localSheetId="1">#REF!</definedName>
    <definedName name="PP1.3" localSheetId="2">#REF!</definedName>
    <definedName name="PP1.3">#REF!</definedName>
    <definedName name="PP1.4" localSheetId="1">#REF!</definedName>
    <definedName name="PP1.4" localSheetId="2">#REF!</definedName>
    <definedName name="PP1.4">#REF!</definedName>
    <definedName name="PP1.5" localSheetId="1">#REF!</definedName>
    <definedName name="PP1.5" localSheetId="2">#REF!</definedName>
    <definedName name="PP1.5">#REF!</definedName>
    <definedName name="PP1.6" localSheetId="1">#REF!</definedName>
    <definedName name="PP1.6" localSheetId="2">#REF!</definedName>
    <definedName name="PP1.6">#REF!</definedName>
    <definedName name="PP1.7" localSheetId="1">#REF!</definedName>
    <definedName name="PP1.7" localSheetId="2">#REF!</definedName>
    <definedName name="PP1.7">#REF!</definedName>
    <definedName name="PP1.8" localSheetId="1">#REF!</definedName>
    <definedName name="PP1.8" localSheetId="2">#REF!</definedName>
    <definedName name="PP1.8">#REF!</definedName>
    <definedName name="PP1.9" localSheetId="1">#REF!</definedName>
    <definedName name="PP1.9" localSheetId="2">#REF!</definedName>
    <definedName name="PP1.9">#REF!</definedName>
    <definedName name="prazo" localSheetId="1">#REF!</definedName>
    <definedName name="prazo" localSheetId="2">#REF!</definedName>
    <definedName name="prazo">#REF!</definedName>
    <definedName name="Print_Area_MI" localSheetId="1">#REF!</definedName>
    <definedName name="Print_Area_MI" localSheetId="2">#REF!</definedName>
    <definedName name="Print_Area_MI">#REF!</definedName>
    <definedName name="QQ" localSheetId="1">#REF!</definedName>
    <definedName name="QQ" localSheetId="2">#REF!</definedName>
    <definedName name="QQ">#REF!</definedName>
    <definedName name="QUAD1">#N/A</definedName>
    <definedName name="QUAD11">#N/A</definedName>
    <definedName name="QUAD21">#N/A</definedName>
    <definedName name="QUAD211">#N/A</definedName>
    <definedName name="QUAD22">#N/A</definedName>
    <definedName name="QUAD221">#N/A</definedName>
    <definedName name="QUAD23">#N/A</definedName>
    <definedName name="RelatoriosFontes" localSheetId="1">OFFSET([8]Relatórios!$A$5,1,0,NRELATORIOS)</definedName>
    <definedName name="RelatoriosFontes" localSheetId="2">OFFSET([8]Relatórios!$A$5,1,0,NRELATORIOS)</definedName>
    <definedName name="RelatoriosFontes" localSheetId="0">OFFSET([8]Relatórios!$A$5,1,0,NRELATORIOS)</definedName>
    <definedName name="RelatoriosFontes">OFFSET([8]Relatórios!$A$5,1,0,NRELATORIOS)</definedName>
    <definedName name="RELMOBRA" localSheetId="1" hidden="1">{#N/A,#N/A,FALSE,"SS";#N/A,#N/A,FALSE,"TER1";#N/A,#N/A,FALSE,"TER2";#N/A,#N/A,FALSE,"TER3";#N/A,#N/A,FALSE,"TP1";#N/A,#N/A,FALSE,"TP2";#N/A,#N/A,FALSE,"TP3";#N/A,#N/A,FALSE,"DI1";#N/A,#N/A,FALSE,"DI2";#N/A,#N/A,FALSE,"DI3";#N/A,#N/A,FALSE,"DS1";#N/A,#N/A,FALSE,"DS2";#N/A,#N/A,FALSE,"CM"}</definedName>
    <definedName name="RELMOBRA" localSheetId="2" hidden="1">{#N/A,#N/A,FALSE,"SS";#N/A,#N/A,FALSE,"TER1";#N/A,#N/A,FALSE,"TER2";#N/A,#N/A,FALSE,"TER3";#N/A,#N/A,FALSE,"TP1";#N/A,#N/A,FALSE,"TP2";#N/A,#N/A,FALSE,"TP3";#N/A,#N/A,FALSE,"DI1";#N/A,#N/A,FALSE,"DI2";#N/A,#N/A,FALSE,"DI3";#N/A,#N/A,FALSE,"DS1";#N/A,#N/A,FALSE,"DS2";#N/A,#N/A,FALSE,"CM"}</definedName>
    <definedName name="RELMOBRA" localSheetId="0" hidden="1">{#N/A,#N/A,FALSE,"SS";#N/A,#N/A,FALSE,"TER1";#N/A,#N/A,FALSE,"TER2";#N/A,#N/A,FALSE,"TER3";#N/A,#N/A,FALSE,"TP1";#N/A,#N/A,FALSE,"TP2";#N/A,#N/A,FALSE,"TP3";#N/A,#N/A,FALSE,"DI1";#N/A,#N/A,FALSE,"DI2";#N/A,#N/A,FALSE,"DI3";#N/A,#N/A,FALSE,"DS1";#N/A,#N/A,FALSE,"DS2";#N/A,#N/A,FALSE,"CM"}</definedName>
    <definedName name="RELMOBRA" hidden="1">{#N/A,#N/A,FALSE,"SS";#N/A,#N/A,FALSE,"TER1";#N/A,#N/A,FALSE,"TER2";#N/A,#N/A,FALSE,"TER3";#N/A,#N/A,FALSE,"TP1";#N/A,#N/A,FALSE,"TP2";#N/A,#N/A,FALSE,"TP3";#N/A,#N/A,FALSE,"DI1";#N/A,#N/A,FALSE,"DI2";#N/A,#N/A,FALSE,"DI3";#N/A,#N/A,FALSE,"DS1";#N/A,#N/A,FALSE,"DS2";#N/A,#N/A,FALSE,"CM"}</definedName>
    <definedName name="Reuniao" localSheetId="1" hidden="1">{#N/A,#N/A,FALSE,"CM BAR";#N/A,#N/A,FALSE,"SUBSOLO";#N/A,#N/A,FALSE,"TERREO";#N/A,#N/A,FALSE,"TIPO";#N/A,#N/A,FALSE,"DUP  INF";#N/A,#N/A,FALSE,"DUP SUP"}</definedName>
    <definedName name="Reuniao" localSheetId="2" hidden="1">{#N/A,#N/A,FALSE,"CM BAR";#N/A,#N/A,FALSE,"SUBSOLO";#N/A,#N/A,FALSE,"TERREO";#N/A,#N/A,FALSE,"TIPO";#N/A,#N/A,FALSE,"DUP  INF";#N/A,#N/A,FALSE,"DUP SUP"}</definedName>
    <definedName name="Reuniao" localSheetId="0" hidden="1">{#N/A,#N/A,FALSE,"CM BAR";#N/A,#N/A,FALSE,"SUBSOLO";#N/A,#N/A,FALSE,"TERREO";#N/A,#N/A,FALSE,"TIPO";#N/A,#N/A,FALSE,"DUP  INF";#N/A,#N/A,FALSE,"DUP SUP"}</definedName>
    <definedName name="Reuniao" hidden="1">{#N/A,#N/A,FALSE,"CM BAR";#N/A,#N/A,FALSE,"SUBSOLO";#N/A,#N/A,FALSE,"TERREO";#N/A,#N/A,FALSE,"TIPO";#N/A,#N/A,FALSE,"DUP  INF";#N/A,#N/A,FALSE,"DUP SUP"}</definedName>
    <definedName name="rev" localSheetId="1" hidden="1">{#N/A,#N/A,FALSE,"SS";#N/A,#N/A,FALSE,"TER1";#N/A,#N/A,FALSE,"TER2";#N/A,#N/A,FALSE,"TER3";#N/A,#N/A,FALSE,"TP1";#N/A,#N/A,FALSE,"TP2";#N/A,#N/A,FALSE,"TP3";#N/A,#N/A,FALSE,"DI1";#N/A,#N/A,FALSE,"DI2";#N/A,#N/A,FALSE,"DI3";#N/A,#N/A,FALSE,"DS1";#N/A,#N/A,FALSE,"DS2";#N/A,#N/A,FALSE,"CM"}</definedName>
    <definedName name="rev" localSheetId="2" hidden="1">{#N/A,#N/A,FALSE,"SS";#N/A,#N/A,FALSE,"TER1";#N/A,#N/A,FALSE,"TER2";#N/A,#N/A,FALSE,"TER3";#N/A,#N/A,FALSE,"TP1";#N/A,#N/A,FALSE,"TP2";#N/A,#N/A,FALSE,"TP3";#N/A,#N/A,FALSE,"DI1";#N/A,#N/A,FALSE,"DI2";#N/A,#N/A,FALSE,"DI3";#N/A,#N/A,FALSE,"DS1";#N/A,#N/A,FALSE,"DS2";#N/A,#N/A,FALSE,"CM"}</definedName>
    <definedName name="rev" localSheetId="0" hidden="1">{#N/A,#N/A,FALSE,"SS";#N/A,#N/A,FALSE,"TER1";#N/A,#N/A,FALSE,"TER2";#N/A,#N/A,FALSE,"TER3";#N/A,#N/A,FALSE,"TP1";#N/A,#N/A,FALSE,"TP2";#N/A,#N/A,FALSE,"TP3";#N/A,#N/A,FALSE,"DI1";#N/A,#N/A,FALSE,"DI2";#N/A,#N/A,FALSE,"DI3";#N/A,#N/A,FALSE,"DS1";#N/A,#N/A,FALSE,"DS2";#N/A,#N/A,FALSE,"CM"}</definedName>
    <definedName name="rev" hidden="1">{#N/A,#N/A,FALSE,"SS";#N/A,#N/A,FALSE,"TER1";#N/A,#N/A,FALSE,"TER2";#N/A,#N/A,FALSE,"TER3";#N/A,#N/A,FALSE,"TP1";#N/A,#N/A,FALSE,"TP2";#N/A,#N/A,FALSE,"TP3";#N/A,#N/A,FALSE,"DI1";#N/A,#N/A,FALSE,"DI2";#N/A,#N/A,FALSE,"DI3";#N/A,#N/A,FALSE,"DS1";#N/A,#N/A,FALSE,"DS2";#N/A,#N/A,FALSE,"CM"}</definedName>
    <definedName name="rm" localSheetId="1">#REF!</definedName>
    <definedName name="rm" localSheetId="2">#REF!</definedName>
    <definedName name="rm">#REF!</definedName>
    <definedName name="RR" localSheetId="1">#REF!</definedName>
    <definedName name="RR" localSheetId="2">#REF!</definedName>
    <definedName name="RR">#REF!</definedName>
    <definedName name="SENHAGT" hidden="1">"PM2CAIXA"</definedName>
    <definedName name="SETA" localSheetId="1">#REF!</definedName>
    <definedName name="SETA" localSheetId="2">#REF!</definedName>
    <definedName name="SETA">#REF!</definedName>
    <definedName name="SFSF" localSheetId="1">#REF!</definedName>
    <definedName name="SFSF" localSheetId="2">#REF!</definedName>
    <definedName name="SFSF">#REF!</definedName>
    <definedName name="SS" localSheetId="1">#REF!</definedName>
    <definedName name="SS" localSheetId="2">#REF!</definedName>
    <definedName name="SS">#REF!</definedName>
    <definedName name="sv" localSheetId="1">#REF!</definedName>
    <definedName name="sv" localSheetId="2">#REF!</definedName>
    <definedName name="sv">#REF!</definedName>
    <definedName name="T" localSheetId="1">#REF!</definedName>
    <definedName name="T" localSheetId="2">#REF!</definedName>
    <definedName name="T">#REF!</definedName>
    <definedName name="T.1" localSheetId="1">#REF!</definedName>
    <definedName name="T.1" localSheetId="2">#REF!</definedName>
    <definedName name="T.1">#REF!</definedName>
    <definedName name="T.10" localSheetId="1">#REF!</definedName>
    <definedName name="T.10" localSheetId="2">#REF!</definedName>
    <definedName name="T.10">#REF!</definedName>
    <definedName name="T.11" localSheetId="1">#REF!</definedName>
    <definedName name="T.11" localSheetId="2">#REF!</definedName>
    <definedName name="T.11">#REF!</definedName>
    <definedName name="T.12" localSheetId="1">#REF!</definedName>
    <definedName name="T.12" localSheetId="2">#REF!</definedName>
    <definedName name="T.12">#REF!</definedName>
    <definedName name="T.13" localSheetId="1">#REF!</definedName>
    <definedName name="T.13" localSheetId="2">#REF!</definedName>
    <definedName name="T.13">#REF!</definedName>
    <definedName name="T.14" localSheetId="1">#REF!</definedName>
    <definedName name="T.14" localSheetId="2">#REF!</definedName>
    <definedName name="T.14">#REF!</definedName>
    <definedName name="T.15" localSheetId="1">#REF!</definedName>
    <definedName name="T.15" localSheetId="2">#REF!</definedName>
    <definedName name="T.15">#REF!</definedName>
    <definedName name="T.2" localSheetId="1">#REF!</definedName>
    <definedName name="T.2" localSheetId="2">#REF!</definedName>
    <definedName name="T.2">#REF!</definedName>
    <definedName name="T.3" localSheetId="1">#REF!</definedName>
    <definedName name="T.3" localSheetId="2">#REF!</definedName>
    <definedName name="T.3">#REF!</definedName>
    <definedName name="T.4" localSheetId="1">#REF!</definedName>
    <definedName name="T.4" localSheetId="2">#REF!</definedName>
    <definedName name="T.4">#REF!</definedName>
    <definedName name="T.5" localSheetId="1">#REF!</definedName>
    <definedName name="T.5" localSheetId="2">#REF!</definedName>
    <definedName name="T.5">#REF!</definedName>
    <definedName name="T.6" localSheetId="1">#REF!</definedName>
    <definedName name="T.6" localSheetId="2">#REF!</definedName>
    <definedName name="T.6">#REF!</definedName>
    <definedName name="T.7" localSheetId="1">#REF!</definedName>
    <definedName name="T.7" localSheetId="2">#REF!</definedName>
    <definedName name="T.7">#REF!</definedName>
    <definedName name="T.8" localSheetId="1">#REF!</definedName>
    <definedName name="T.8" localSheetId="2">#REF!</definedName>
    <definedName name="T.8">#REF!</definedName>
    <definedName name="T.9" localSheetId="1">#REF!</definedName>
    <definedName name="T.9" localSheetId="2">#REF!</definedName>
    <definedName name="T.9">#REF!</definedName>
    <definedName name="_xlnm.Print_Titles" localSheetId="1">CICLOVIA!$A:$K,CICLOVIA!$1:$11</definedName>
    <definedName name="TOT.P" localSheetId="1">#REF!</definedName>
    <definedName name="TOT.P" localSheetId="2">#REF!</definedName>
    <definedName name="TOT.P">#REF!</definedName>
    <definedName name="TOT1.P" localSheetId="1">#REF!</definedName>
    <definedName name="TOT1.P" localSheetId="2">#REF!</definedName>
    <definedName name="TOT1.P">#REF!</definedName>
    <definedName name="TT" localSheetId="1">#REF!</definedName>
    <definedName name="TT" localSheetId="2">#REF!</definedName>
    <definedName name="TT">#REF!</definedName>
    <definedName name="TT.1" localSheetId="1">#REF!</definedName>
    <definedName name="TT.1" localSheetId="2">#REF!</definedName>
    <definedName name="TT.1">#REF!</definedName>
    <definedName name="TT.10" localSheetId="1">#REF!</definedName>
    <definedName name="TT.10" localSheetId="2">#REF!</definedName>
    <definedName name="TT.10">#REF!</definedName>
    <definedName name="TT.11" localSheetId="1">#REF!</definedName>
    <definedName name="TT.11" localSheetId="2">#REF!</definedName>
    <definedName name="TT.11">#REF!</definedName>
    <definedName name="TT.12" localSheetId="1">#REF!</definedName>
    <definedName name="TT.12" localSheetId="2">#REF!</definedName>
    <definedName name="TT.12">#REF!</definedName>
    <definedName name="TT.13" localSheetId="1">#REF!</definedName>
    <definedName name="TT.13" localSheetId="2">#REF!</definedName>
    <definedName name="TT.13">#REF!</definedName>
    <definedName name="TT.14" localSheetId="1">#REF!</definedName>
    <definedName name="TT.14" localSheetId="2">#REF!</definedName>
    <definedName name="TT.14">#REF!</definedName>
    <definedName name="TT.15" localSheetId="1">#REF!</definedName>
    <definedName name="TT.15" localSheetId="2">#REF!</definedName>
    <definedName name="TT.15">#REF!</definedName>
    <definedName name="TT.2" localSheetId="1">#REF!</definedName>
    <definedName name="TT.2" localSheetId="2">#REF!</definedName>
    <definedName name="TT.2">#REF!</definedName>
    <definedName name="TT.3" localSheetId="1">#REF!</definedName>
    <definedName name="TT.3" localSheetId="2">#REF!</definedName>
    <definedName name="TT.3">#REF!</definedName>
    <definedName name="TT.4" localSheetId="1">#REF!</definedName>
    <definedName name="TT.4" localSheetId="2">#REF!</definedName>
    <definedName name="TT.4">#REF!</definedName>
    <definedName name="TT.5" localSheetId="1">#REF!</definedName>
    <definedName name="TT.5" localSheetId="2">#REF!</definedName>
    <definedName name="TT.5">#REF!</definedName>
    <definedName name="TT.6" localSheetId="1">#REF!</definedName>
    <definedName name="TT.6" localSheetId="2">#REF!</definedName>
    <definedName name="TT.6">#REF!</definedName>
    <definedName name="TT.7" localSheetId="1">#REF!</definedName>
    <definedName name="TT.7" localSheetId="2">#REF!</definedName>
    <definedName name="TT.7">#REF!</definedName>
    <definedName name="TT.8" localSheetId="1">#REF!</definedName>
    <definedName name="TT.8" localSheetId="2">#REF!</definedName>
    <definedName name="TT.8">#REF!</definedName>
    <definedName name="TT.9" localSheetId="1">#REF!</definedName>
    <definedName name="TT.9" localSheetId="2">#REF!</definedName>
    <definedName name="TT.9">#REF!</definedName>
    <definedName name="UU" localSheetId="1">#REF!</definedName>
    <definedName name="UU" localSheetId="2">#REF!</definedName>
    <definedName name="UU">#REF!</definedName>
    <definedName name="vr" localSheetId="1">#REF!</definedName>
    <definedName name="vr" localSheetId="2">#REF!</definedName>
    <definedName name="vr">#REF!</definedName>
    <definedName name="vt" localSheetId="1">#REF!</definedName>
    <definedName name="vt" localSheetId="2">#REF!</definedName>
    <definedName name="vt">#REF!</definedName>
    <definedName name="VV" localSheetId="1">#REF!</definedName>
    <definedName name="VV" localSheetId="2">#REF!</definedName>
    <definedName name="VV">#REF!</definedName>
    <definedName name="wrn.ACABINT." localSheetId="1" hidden="1">{#N/A,#N/A,FALSE,"SS";#N/A,#N/A,FALSE,"TER1";#N/A,#N/A,FALSE,"TER2";#N/A,#N/A,FALSE,"TER3";#N/A,#N/A,FALSE,"TP1";#N/A,#N/A,FALSE,"TP2";#N/A,#N/A,FALSE,"TP3";#N/A,#N/A,FALSE,"DI1";#N/A,#N/A,FALSE,"DI2";#N/A,#N/A,FALSE,"DI3";#N/A,#N/A,FALSE,"DS1";#N/A,#N/A,FALSE,"DS2";#N/A,#N/A,FALSE,"CM"}</definedName>
    <definedName name="wrn.ACABINT." localSheetId="2" hidden="1">{#N/A,#N/A,FALSE,"SS";#N/A,#N/A,FALSE,"TER1";#N/A,#N/A,FALSE,"TER2";#N/A,#N/A,FALSE,"TER3";#N/A,#N/A,FALSE,"TP1";#N/A,#N/A,FALSE,"TP2";#N/A,#N/A,FALSE,"TP3";#N/A,#N/A,FALSE,"DI1";#N/A,#N/A,FALSE,"DI2";#N/A,#N/A,FALSE,"DI3";#N/A,#N/A,FALSE,"DS1";#N/A,#N/A,FALSE,"DS2";#N/A,#N/A,FALSE,"CM"}</definedName>
    <definedName name="wrn.ACABINT." localSheetId="0" hidden="1">{#N/A,#N/A,FALSE,"SS";#N/A,#N/A,FALSE,"TER1";#N/A,#N/A,FALSE,"TER2";#N/A,#N/A,FALSE,"TER3";#N/A,#N/A,FALSE,"TP1";#N/A,#N/A,FALSE,"TP2";#N/A,#N/A,FALSE,"TP3";#N/A,#N/A,FALSE,"DI1";#N/A,#N/A,FALSE,"DI2";#N/A,#N/A,FALSE,"DI3";#N/A,#N/A,FALSE,"DS1";#N/A,#N/A,FALSE,"DS2";#N/A,#N/A,FALSE,"CM"}</definedName>
    <definedName name="wrn.ACABINT." hidden="1">{#N/A,#N/A,FALSE,"SS";#N/A,#N/A,FALSE,"TER1";#N/A,#N/A,FALSE,"TER2";#N/A,#N/A,FALSE,"TER3";#N/A,#N/A,FALSE,"TP1";#N/A,#N/A,FALSE,"TP2";#N/A,#N/A,FALSE,"TP3";#N/A,#N/A,FALSE,"DI1";#N/A,#N/A,FALSE,"DI2";#N/A,#N/A,FALSE,"DI3";#N/A,#N/A,FALSE,"DS1";#N/A,#N/A,FALSE,"DS2";#N/A,#N/A,FALSE,"CM"}</definedName>
    <definedName name="wrn.ACABINT._.TOT." localSheetId="1" hidden="1">{#N/A,#N/A,FALSE,"SS 1";#N/A,#N/A,FALSE,"TER 1 (A)";#N/A,#N/A,FALSE,"SS 2";#N/A,#N/A,FALSE,"TER 1 (B)";#N/A,#N/A,FALSE,"TER 1 (C)";#N/A,#N/A,FALSE,"TER 1 (D)";#N/A,#N/A,FALSE,"TER 1 (E)";#N/A,#N/A,FALSE,"TER 2 "}</definedName>
    <definedName name="wrn.ACABINT._.TOT." localSheetId="2" hidden="1">{#N/A,#N/A,FALSE,"SS 1";#N/A,#N/A,FALSE,"TER 1 (A)";#N/A,#N/A,FALSE,"SS 2";#N/A,#N/A,FALSE,"TER 1 (B)";#N/A,#N/A,FALSE,"TER 1 (C)";#N/A,#N/A,FALSE,"TER 1 (D)";#N/A,#N/A,FALSE,"TER 1 (E)";#N/A,#N/A,FALSE,"TER 2 "}</definedName>
    <definedName name="wrn.ACABINT._.TOT." localSheetId="0" hidden="1">{#N/A,#N/A,FALSE,"SS 1";#N/A,#N/A,FALSE,"TER 1 (A)";#N/A,#N/A,FALSE,"SS 2";#N/A,#N/A,FALSE,"TER 1 (B)";#N/A,#N/A,FALSE,"TER 1 (C)";#N/A,#N/A,FALSE,"TER 1 (D)";#N/A,#N/A,FALSE,"TER 1 (E)";#N/A,#N/A,FALSE,"TER 2 "}</definedName>
    <definedName name="wrn.ACABINT._.TOT." hidden="1">{#N/A,#N/A,FALSE,"SS 1";#N/A,#N/A,FALSE,"TER 1 (A)";#N/A,#N/A,FALSE,"SS 2";#N/A,#N/A,FALSE,"TER 1 (B)";#N/A,#N/A,FALSE,"TER 1 (C)";#N/A,#N/A,FALSE,"TER 1 (D)";#N/A,#N/A,FALSE,"TER 1 (E)";#N/A,#N/A,FALSE,"TER 2 "}</definedName>
    <definedName name="wrn.esq" localSheetId="1" hidden="1">{#N/A,#N/A,FALSE,"SS 1";#N/A,#N/A,FALSE,"SS 2";#N/A,#N/A,FALSE,"TER 1 (1)";#N/A,#N/A,FALSE,"TER 1 (2)";#N/A,#N/A,FALSE,"TER 2";#N/A,#N/A,FALSE,"TIPO";#N/A,#N/A,FALSE,"CM  BAR"}</definedName>
    <definedName name="wrn.esq" localSheetId="2" hidden="1">{#N/A,#N/A,FALSE,"SS 1";#N/A,#N/A,FALSE,"SS 2";#N/A,#N/A,FALSE,"TER 1 (1)";#N/A,#N/A,FALSE,"TER 1 (2)";#N/A,#N/A,FALSE,"TER 2";#N/A,#N/A,FALSE,"TIPO";#N/A,#N/A,FALSE,"CM  BAR"}</definedName>
    <definedName name="wrn.esq" localSheetId="0" hidden="1">{#N/A,#N/A,FALSE,"SS 1";#N/A,#N/A,FALSE,"SS 2";#N/A,#N/A,FALSE,"TER 1 (1)";#N/A,#N/A,FALSE,"TER 1 (2)";#N/A,#N/A,FALSE,"TER 2";#N/A,#N/A,FALSE,"TIPO";#N/A,#N/A,FALSE,"CM  BAR"}</definedName>
    <definedName name="wrn.esq" hidden="1">{#N/A,#N/A,FALSE,"SS 1";#N/A,#N/A,FALSE,"SS 2";#N/A,#N/A,FALSE,"TER 1 (1)";#N/A,#N/A,FALSE,"TER 1 (2)";#N/A,#N/A,FALSE,"TER 2";#N/A,#N/A,FALSE,"TIPO";#N/A,#N/A,FALSE,"CM  BAR"}</definedName>
    <definedName name="wrn.ESQ._.TOT." localSheetId="1" hidden="1">{#N/A,#N/A,FALSE,"SS 1";#N/A,#N/A,FALSE,"SS 2";#N/A,#N/A,FALSE,"TER 1 (1)";#N/A,#N/A,FALSE,"TER 1 (2)";#N/A,#N/A,FALSE,"TER 2";#N/A,#N/A,FALSE,"TIPO";#N/A,#N/A,FALSE,"CM  BAR"}</definedName>
    <definedName name="wrn.ESQ._.TOT." localSheetId="2" hidden="1">{#N/A,#N/A,FALSE,"SS 1";#N/A,#N/A,FALSE,"SS 2";#N/A,#N/A,FALSE,"TER 1 (1)";#N/A,#N/A,FALSE,"TER 1 (2)";#N/A,#N/A,FALSE,"TER 2";#N/A,#N/A,FALSE,"TIPO";#N/A,#N/A,FALSE,"CM  BAR"}</definedName>
    <definedName name="wrn.ESQ._.TOT." localSheetId="0" hidden="1">{#N/A,#N/A,FALSE,"SS 1";#N/A,#N/A,FALSE,"SS 2";#N/A,#N/A,FALSE,"TER 1 (1)";#N/A,#N/A,FALSE,"TER 1 (2)";#N/A,#N/A,FALSE,"TER 2";#N/A,#N/A,FALSE,"TIPO";#N/A,#N/A,FALSE,"CM  BAR"}</definedName>
    <definedName name="wrn.ESQ._.TOT." hidden="1">{#N/A,#N/A,FALSE,"SS 1";#N/A,#N/A,FALSE,"SS 2";#N/A,#N/A,FALSE,"TER 1 (1)";#N/A,#N/A,FALSE,"TER 1 (2)";#N/A,#N/A,FALSE,"TER 2";#N/A,#N/A,FALSE,"TIPO";#N/A,#N/A,FALSE,"CM  BAR"}</definedName>
    <definedName name="wrn.FACHADA." localSheetId="1" hidden="1">{#N/A,#N/A,TRUE,"TER  EXT";#N/A,#N/A,TRUE,"TER  EXT";#N/A,#N/A,TRUE,"LAT  ESQ";#N/A,#N/A,TRUE,"FRONTAL";#N/A,#N/A,TRUE,"POST";#N/A,#N/A,TRUE,"LAT  DIR"}</definedName>
    <definedName name="wrn.FACHADA." localSheetId="2" hidden="1">{#N/A,#N/A,TRUE,"TER  EXT";#N/A,#N/A,TRUE,"TER  EXT";#N/A,#N/A,TRUE,"LAT  ESQ";#N/A,#N/A,TRUE,"FRONTAL";#N/A,#N/A,TRUE,"POST";#N/A,#N/A,TRUE,"LAT  DIR"}</definedName>
    <definedName name="wrn.FACHADA." localSheetId="0" hidden="1">{#N/A,#N/A,TRUE,"TER  EXT";#N/A,#N/A,TRUE,"TER  EXT";#N/A,#N/A,TRUE,"LAT  ESQ";#N/A,#N/A,TRUE,"FRONTAL";#N/A,#N/A,TRUE,"POST";#N/A,#N/A,TRUE,"LAT  DIR"}</definedName>
    <definedName name="wrn.FACHADA." hidden="1">{#N/A,#N/A,TRUE,"TER  EXT";#N/A,#N/A,TRUE,"TER  EXT";#N/A,#N/A,TRUE,"LAT  ESQ";#N/A,#N/A,TRUE,"FRONTAL";#N/A,#N/A,TRUE,"POST";#N/A,#N/A,TRUE,"LAT  DIR"}</definedName>
    <definedName name="wrn.ferpilar" localSheetId="1" hidden="1">{#N/A,#N/A,FALSE,"PR  06";#N/A,#N/A,FALSE,"PR  07";#N/A,#N/A,FALSE,"PR 08";#N/A,#N/A,FALSE,"PR 09";#N/A,#N/A,FALSE,"PR 40";#N/A,#N/A,FALSE,"PR 41";#N/A,#N/A,FALSE,"PR 45";#N/A,#N/A,FALSE,"PR 46";#N/A,#N/A,FALSE,"PR 55"}</definedName>
    <definedName name="wrn.ferpilar" localSheetId="2" hidden="1">{#N/A,#N/A,FALSE,"PR  06";#N/A,#N/A,FALSE,"PR  07";#N/A,#N/A,FALSE,"PR 08";#N/A,#N/A,FALSE,"PR 09";#N/A,#N/A,FALSE,"PR 40";#N/A,#N/A,FALSE,"PR 41";#N/A,#N/A,FALSE,"PR 45";#N/A,#N/A,FALSE,"PR 46";#N/A,#N/A,FALSE,"PR 55"}</definedName>
    <definedName name="wrn.ferpilar" localSheetId="0" hidden="1">{#N/A,#N/A,FALSE,"PR  06";#N/A,#N/A,FALSE,"PR  07";#N/A,#N/A,FALSE,"PR 08";#N/A,#N/A,FALSE,"PR 09";#N/A,#N/A,FALSE,"PR 40";#N/A,#N/A,FALSE,"PR 41";#N/A,#N/A,FALSE,"PR 45";#N/A,#N/A,FALSE,"PR 46";#N/A,#N/A,FALSE,"PR 55"}</definedName>
    <definedName name="wrn.ferpilar" hidden="1">{#N/A,#N/A,FALSE,"PR  06";#N/A,#N/A,FALSE,"PR  07";#N/A,#N/A,FALSE,"PR 08";#N/A,#N/A,FALSE,"PR 09";#N/A,#N/A,FALSE,"PR 40";#N/A,#N/A,FALSE,"PR 41";#N/A,#N/A,FALSE,"PR 45";#N/A,#N/A,FALSE,"PR 46";#N/A,#N/A,FALSE,"PR 55"}</definedName>
    <definedName name="wrn.FERPILAR." localSheetId="1" hidden="1">{#N/A,#N/A,FALSE,"PR  06";#N/A,#N/A,FALSE,"PR  07";#N/A,#N/A,FALSE,"PR 08";#N/A,#N/A,FALSE,"PR 09";#N/A,#N/A,FALSE,"PR 40";#N/A,#N/A,FALSE,"PR 41";#N/A,#N/A,FALSE,"PR 45";#N/A,#N/A,FALSE,"PR 46";#N/A,#N/A,FALSE,"PR 55"}</definedName>
    <definedName name="wrn.FERPILAR." localSheetId="2" hidden="1">{#N/A,#N/A,FALSE,"PR  06";#N/A,#N/A,FALSE,"PR  07";#N/A,#N/A,FALSE,"PR 08";#N/A,#N/A,FALSE,"PR 09";#N/A,#N/A,FALSE,"PR 40";#N/A,#N/A,FALSE,"PR 41";#N/A,#N/A,FALSE,"PR 45";#N/A,#N/A,FALSE,"PR 46";#N/A,#N/A,FALSE,"PR 55"}</definedName>
    <definedName name="wrn.FERPILAR." localSheetId="0" hidden="1">{#N/A,#N/A,FALSE,"PR  06";#N/A,#N/A,FALSE,"PR  07";#N/A,#N/A,FALSE,"PR 08";#N/A,#N/A,FALSE,"PR 09";#N/A,#N/A,FALSE,"PR 40";#N/A,#N/A,FALSE,"PR 41";#N/A,#N/A,FALSE,"PR 45";#N/A,#N/A,FALSE,"PR 46";#N/A,#N/A,FALSE,"PR 55"}</definedName>
    <definedName name="wrn.FERPILAR." hidden="1">{#N/A,#N/A,FALSE,"PR  06";#N/A,#N/A,FALSE,"PR  07";#N/A,#N/A,FALSE,"PR 08";#N/A,#N/A,FALSE,"PR 09";#N/A,#N/A,FALSE,"PR 40";#N/A,#N/A,FALSE,"PR 41";#N/A,#N/A,FALSE,"PR 45";#N/A,#N/A,FALSE,"PR 46";#N/A,#N/A,FALSE,"PR 55"}</definedName>
    <definedName name="wrn.LEVFER." localSheetId="1" hidden="1">{#N/A,#N/A,FALSE,"LEVFER V2 P";#N/A,#N/A,FALSE,"LEVFER V2 P10%"}</definedName>
    <definedName name="wrn.LEVFER." localSheetId="2" hidden="1">{#N/A,#N/A,FALSE,"LEVFER V2 P";#N/A,#N/A,FALSE,"LEVFER V2 P10%"}</definedName>
    <definedName name="wrn.LEVFER." localSheetId="0" hidden="1">{#N/A,#N/A,FALSE,"LEVFER V2 P";#N/A,#N/A,FALSE,"LEVFER V2 P10%"}</definedName>
    <definedName name="wrn.LEVFER." hidden="1">{#N/A,#N/A,FALSE,"LEVFER V2 P";#N/A,#N/A,FALSE,"LEVFER V2 P10%"}</definedName>
    <definedName name="wrn.SERV._.PAVTO." localSheetId="1" hidden="1">{#N/A,#N/A,FALSE,"SS 1";#N/A,#N/A,FALSE,"SS 2";#N/A,#N/A,FALSE,"TER 1 (1)";#N/A,#N/A,FALSE,"TER 1 (2)";#N/A,#N/A,FALSE,"TER 2 ";#N/A,#N/A,FALSE,"TP  (1)";#N/A,#N/A,FALSE,"TP  (2)";#N/A,#N/A,FALSE,"CM BAR"}</definedName>
    <definedName name="wrn.SERV._.PAVTO." localSheetId="2" hidden="1">{#N/A,#N/A,FALSE,"SS 1";#N/A,#N/A,FALSE,"SS 2";#N/A,#N/A,FALSE,"TER 1 (1)";#N/A,#N/A,FALSE,"TER 1 (2)";#N/A,#N/A,FALSE,"TER 2 ";#N/A,#N/A,FALSE,"TP  (1)";#N/A,#N/A,FALSE,"TP  (2)";#N/A,#N/A,FALSE,"CM BAR"}</definedName>
    <definedName name="wrn.SERV._.PAVTO." localSheetId="0" hidden="1">{#N/A,#N/A,FALSE,"SS 1";#N/A,#N/A,FALSE,"SS 2";#N/A,#N/A,FALSE,"TER 1 (1)";#N/A,#N/A,FALSE,"TER 1 (2)";#N/A,#N/A,FALSE,"TER 2 ";#N/A,#N/A,FALSE,"TP  (1)";#N/A,#N/A,FALSE,"TP  (2)";#N/A,#N/A,FALSE,"CM BAR"}</definedName>
    <definedName name="wrn.SERV._.PAVTO." hidden="1">{#N/A,#N/A,FALSE,"SS 1";#N/A,#N/A,FALSE,"SS 2";#N/A,#N/A,FALSE,"TER 1 (1)";#N/A,#N/A,FALSE,"TER 1 (2)";#N/A,#N/A,FALSE,"TER 2 ";#N/A,#N/A,FALSE,"TP  (1)";#N/A,#N/A,FALSE,"TP  (2)";#N/A,#N/A,FALSE,"CM BAR"}</definedName>
    <definedName name="wrn.serv.xls." localSheetId="1" hidden="1">{#N/A,#N/A,FALSE,"CM BAR";#N/A,#N/A,FALSE,"SUBSOLO";#N/A,#N/A,FALSE,"TERREO";#N/A,#N/A,FALSE,"TIPO";#N/A,#N/A,FALSE,"DUP  INF";#N/A,#N/A,FALSE,"DUP SUP"}</definedName>
    <definedName name="wrn.serv.xls." localSheetId="2" hidden="1">{#N/A,#N/A,FALSE,"CM BAR";#N/A,#N/A,FALSE,"SUBSOLO";#N/A,#N/A,FALSE,"TERREO";#N/A,#N/A,FALSE,"TIPO";#N/A,#N/A,FALSE,"DUP  INF";#N/A,#N/A,FALSE,"DUP SUP"}</definedName>
    <definedName name="wrn.serv.xls." localSheetId="0" hidden="1">{#N/A,#N/A,FALSE,"CM BAR";#N/A,#N/A,FALSE,"SUBSOLO";#N/A,#N/A,FALSE,"TERREO";#N/A,#N/A,FALSE,"TIPO";#N/A,#N/A,FALSE,"DUP  INF";#N/A,#N/A,FALSE,"DUP SUP"}</definedName>
    <definedName name="wrn.serv.xls." hidden="1">{#N/A,#N/A,FALSE,"CM BAR";#N/A,#N/A,FALSE,"SUBSOLO";#N/A,#N/A,FALSE,"TERREO";#N/A,#N/A,FALSE,"TIPO";#N/A,#N/A,FALSE,"DUP  INF";#N/A,#N/A,FALSE,"DUP SUP"}</definedName>
    <definedName name="WW" localSheetId="1">#REF!</definedName>
    <definedName name="WW" localSheetId="2">#REF!</definedName>
    <definedName name="WW">#REF!</definedName>
    <definedName name="X" localSheetId="1" hidden="1">{#N/A,#N/A,FALSE,"PR  06";#N/A,#N/A,FALSE,"PR  07";#N/A,#N/A,FALSE,"PR 08";#N/A,#N/A,FALSE,"PR 09";#N/A,#N/A,FALSE,"PR 40";#N/A,#N/A,FALSE,"PR 41";#N/A,#N/A,FALSE,"PR 45";#N/A,#N/A,FALSE,"PR 46";#N/A,#N/A,FALSE,"PR 55"}</definedName>
    <definedName name="X" localSheetId="2" hidden="1">{#N/A,#N/A,FALSE,"PR  06";#N/A,#N/A,FALSE,"PR  07";#N/A,#N/A,FALSE,"PR 08";#N/A,#N/A,FALSE,"PR 09";#N/A,#N/A,FALSE,"PR 40";#N/A,#N/A,FALSE,"PR 41";#N/A,#N/A,FALSE,"PR 45";#N/A,#N/A,FALSE,"PR 46";#N/A,#N/A,FALSE,"PR 55"}</definedName>
    <definedName name="X" localSheetId="0" hidden="1">{#N/A,#N/A,FALSE,"PR  06";#N/A,#N/A,FALSE,"PR  07";#N/A,#N/A,FALSE,"PR 08";#N/A,#N/A,FALSE,"PR 09";#N/A,#N/A,FALSE,"PR 40";#N/A,#N/A,FALSE,"PR 41";#N/A,#N/A,FALSE,"PR 45";#N/A,#N/A,FALSE,"PR 46";#N/A,#N/A,FALSE,"PR 55"}</definedName>
    <definedName name="X" hidden="1">{#N/A,#N/A,FALSE,"PR  06";#N/A,#N/A,FALSE,"PR  07";#N/A,#N/A,FALSE,"PR 08";#N/A,#N/A,FALSE,"PR 09";#N/A,#N/A,FALSE,"PR 40";#N/A,#N/A,FALSE,"PR 41";#N/A,#N/A,FALSE,"PR 45";#N/A,#N/A,FALSE,"PR 46";#N/A,#N/A,FALSE,"PR 55"}</definedName>
    <definedName name="XX" localSheetId="1">#REF!</definedName>
    <definedName name="XX" localSheetId="2">#REF!</definedName>
    <definedName name="XX">#REF!</definedName>
    <definedName name="YY" localSheetId="1">#REF!</definedName>
    <definedName name="YY" localSheetId="2">#REF!</definedName>
    <definedName name="YY">#REF!</definedName>
    <definedName name="z" localSheetId="1" hidden="1">{#N/A,#N/A,TRUE,"TER  EXT";#N/A,#N/A,TRUE,"TER  EXT";#N/A,#N/A,TRUE,"LAT  ESQ";#N/A,#N/A,TRUE,"FRONTAL";#N/A,#N/A,TRUE,"POST";#N/A,#N/A,TRUE,"LAT  DIR"}</definedName>
    <definedName name="z" localSheetId="2" hidden="1">{#N/A,#N/A,TRUE,"TER  EXT";#N/A,#N/A,TRUE,"TER  EXT";#N/A,#N/A,TRUE,"LAT  ESQ";#N/A,#N/A,TRUE,"FRONTAL";#N/A,#N/A,TRUE,"POST";#N/A,#N/A,TRUE,"LAT  DIR"}</definedName>
    <definedName name="z" localSheetId="0" hidden="1">{#N/A,#N/A,TRUE,"TER  EXT";#N/A,#N/A,TRUE,"TER  EXT";#N/A,#N/A,TRUE,"LAT  ESQ";#N/A,#N/A,TRUE,"FRONTAL";#N/A,#N/A,TRUE,"POST";#N/A,#N/A,TRUE,"LAT  DIR"}</definedName>
    <definedName name="z" hidden="1">{#N/A,#N/A,TRUE,"TER  EXT";#N/A,#N/A,TRUE,"TER  EXT";#N/A,#N/A,TRUE,"LAT  ESQ";#N/A,#N/A,TRUE,"FRONTAL";#N/A,#N/A,TRUE,"POST";#N/A,#N/A,TRUE,"LAT  DIR"}</definedName>
    <definedName name="ZZ" localSheetId="1">#REF!</definedName>
    <definedName name="ZZ" localSheetId="2">#REF!</definedName>
    <definedName name="ZZ">#REF!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4" l="1"/>
  <c r="P10" i="4"/>
  <c r="F10" i="4" s="1"/>
  <c r="Q11" i="4"/>
  <c r="B12" i="4"/>
  <c r="B13" i="4"/>
  <c r="P13" i="4"/>
  <c r="F13" i="4" s="1"/>
  <c r="B15" i="4"/>
  <c r="P15" i="4"/>
  <c r="F15" i="4" s="1"/>
  <c r="B17" i="4"/>
  <c r="B18" i="4"/>
  <c r="P18" i="4"/>
  <c r="B20" i="4"/>
  <c r="P20" i="4"/>
  <c r="B21" i="4"/>
  <c r="P21" i="4"/>
  <c r="O22" i="4"/>
  <c r="B23" i="4"/>
  <c r="B24" i="4"/>
  <c r="P24" i="4"/>
  <c r="F24" i="4" s="1"/>
  <c r="B26" i="4"/>
  <c r="P26" i="4"/>
  <c r="L26" i="4" s="1"/>
  <c r="B28" i="4"/>
  <c r="P28" i="4"/>
  <c r="L28" i="4" s="1"/>
  <c r="B30" i="4"/>
  <c r="P30" i="4"/>
  <c r="B32" i="4"/>
  <c r="B33" i="4"/>
  <c r="P33" i="4"/>
  <c r="N33" i="4" s="1"/>
  <c r="J24" i="4" l="1"/>
  <c r="P12" i="4"/>
  <c r="P32" i="4"/>
  <c r="P9" i="4"/>
  <c r="L30" i="4"/>
  <c r="D21" i="4"/>
  <c r="H21" i="4"/>
  <c r="J30" i="4"/>
  <c r="P23" i="4"/>
  <c r="F21" i="4"/>
  <c r="F18" i="4"/>
  <c r="E36" i="4" s="1"/>
  <c r="P17" i="4"/>
  <c r="J28" i="4"/>
  <c r="N28" i="4"/>
  <c r="L33" i="4"/>
  <c r="R33" i="4" s="1"/>
  <c r="D15" i="4"/>
  <c r="R15" i="4" s="1"/>
  <c r="D13" i="4"/>
  <c r="R13" i="4" s="1"/>
  <c r="L10" i="4"/>
  <c r="H10" i="4"/>
  <c r="D10" i="4"/>
  <c r="J26" i="4"/>
  <c r="R26" i="4" s="1"/>
  <c r="H24" i="4"/>
  <c r="R24" i="4" s="1"/>
  <c r="N10" i="4"/>
  <c r="M36" i="4" s="1"/>
  <c r="J10" i="4"/>
  <c r="E8" i="3"/>
  <c r="G8" i="3"/>
  <c r="H8" i="3"/>
  <c r="D14" i="3"/>
  <c r="E14" i="3"/>
  <c r="G14" i="3"/>
  <c r="H14" i="3"/>
  <c r="K14" i="3"/>
  <c r="D15" i="3"/>
  <c r="E15" i="3"/>
  <c r="F15" i="3"/>
  <c r="G15" i="3"/>
  <c r="H15" i="3"/>
  <c r="K15" i="3"/>
  <c r="K17" i="3" s="1"/>
  <c r="D16" i="3"/>
  <c r="E16" i="3"/>
  <c r="G16" i="3"/>
  <c r="H16" i="3"/>
  <c r="K16" i="3"/>
  <c r="D21" i="3"/>
  <c r="E21" i="3"/>
  <c r="F21" i="3"/>
  <c r="K21" i="3" s="1"/>
  <c r="K22" i="3" s="1"/>
  <c r="K26" i="3" s="1"/>
  <c r="G21" i="3"/>
  <c r="H21" i="3"/>
  <c r="D24" i="3"/>
  <c r="E24" i="3"/>
  <c r="G24" i="3"/>
  <c r="H24" i="3"/>
  <c r="K24" i="3"/>
  <c r="K25" i="3" s="1"/>
  <c r="D30" i="3"/>
  <c r="E30" i="3"/>
  <c r="F30" i="3"/>
  <c r="K30" i="3" s="1"/>
  <c r="K31" i="3" s="1"/>
  <c r="G30" i="3"/>
  <c r="H30" i="3"/>
  <c r="D35" i="3"/>
  <c r="E35" i="3"/>
  <c r="F35" i="3"/>
  <c r="K35" i="3" s="1"/>
  <c r="G35" i="3"/>
  <c r="H35" i="3"/>
  <c r="D36" i="3"/>
  <c r="E36" i="3"/>
  <c r="G36" i="3"/>
  <c r="H36" i="3"/>
  <c r="D37" i="3"/>
  <c r="E37" i="3"/>
  <c r="G37" i="3"/>
  <c r="H37" i="3"/>
  <c r="K37" i="3"/>
  <c r="D43" i="3"/>
  <c r="E43" i="3"/>
  <c r="F43" i="3"/>
  <c r="K43" i="3" s="1"/>
  <c r="K44" i="3" s="1"/>
  <c r="G43" i="3"/>
  <c r="H43" i="3"/>
  <c r="D46" i="3"/>
  <c r="E46" i="3"/>
  <c r="G46" i="3"/>
  <c r="H46" i="3"/>
  <c r="D49" i="3"/>
  <c r="E49" i="3"/>
  <c r="F49" i="3"/>
  <c r="K49" i="3" s="1"/>
  <c r="G49" i="3"/>
  <c r="H49" i="3"/>
  <c r="D50" i="3"/>
  <c r="E50" i="3"/>
  <c r="F50" i="3"/>
  <c r="F51" i="3" s="1"/>
  <c r="K51" i="3" s="1"/>
  <c r="G50" i="3"/>
  <c r="H50" i="3"/>
  <c r="D51" i="3"/>
  <c r="E51" i="3"/>
  <c r="G51" i="3"/>
  <c r="H51" i="3"/>
  <c r="D52" i="3"/>
  <c r="E52" i="3"/>
  <c r="G52" i="3"/>
  <c r="H52" i="3"/>
  <c r="D55" i="3"/>
  <c r="E55" i="3"/>
  <c r="G55" i="3"/>
  <c r="H55" i="3"/>
  <c r="D56" i="3"/>
  <c r="E56" i="3"/>
  <c r="F56" i="3"/>
  <c r="K56" i="3" s="1"/>
  <c r="G56" i="3"/>
  <c r="H56" i="3"/>
  <c r="D57" i="3"/>
  <c r="E57" i="3"/>
  <c r="G57" i="3"/>
  <c r="H57" i="3"/>
  <c r="D58" i="3"/>
  <c r="E58" i="3"/>
  <c r="F58" i="3"/>
  <c r="K58" i="3" s="1"/>
  <c r="G58" i="3"/>
  <c r="H58" i="3"/>
  <c r="D64" i="3"/>
  <c r="E64" i="3"/>
  <c r="G64" i="3"/>
  <c r="H64" i="3"/>
  <c r="K64" i="3"/>
  <c r="K66" i="3" s="1"/>
  <c r="D65" i="3"/>
  <c r="E65" i="3"/>
  <c r="G65" i="3"/>
  <c r="H65" i="3"/>
  <c r="K65" i="3"/>
  <c r="F52" i="3" l="1"/>
  <c r="K52" i="3" s="1"/>
  <c r="K50" i="3"/>
  <c r="F57" i="3"/>
  <c r="K57" i="3" s="1"/>
  <c r="F55" i="3"/>
  <c r="K55" i="3" s="1"/>
  <c r="R28" i="4"/>
  <c r="P35" i="4"/>
  <c r="O18" i="4" s="1"/>
  <c r="E18" i="4" s="1"/>
  <c r="R30" i="4"/>
  <c r="K36" i="4"/>
  <c r="K37" i="4" s="1"/>
  <c r="W44" i="4" s="1"/>
  <c r="R21" i="4"/>
  <c r="E37" i="4"/>
  <c r="T44" i="4" s="1"/>
  <c r="O26" i="4"/>
  <c r="O33" i="4"/>
  <c r="O15" i="4"/>
  <c r="O21" i="4"/>
  <c r="O9" i="4"/>
  <c r="O10" i="4"/>
  <c r="O28" i="4"/>
  <c r="O30" i="4"/>
  <c r="O12" i="4"/>
  <c r="O24" i="4"/>
  <c r="O32" i="4"/>
  <c r="G36" i="4"/>
  <c r="G37" i="4" s="1"/>
  <c r="U44" i="4" s="1"/>
  <c r="M37" i="4"/>
  <c r="X44" i="4" s="1"/>
  <c r="C36" i="4"/>
  <c r="R10" i="4"/>
  <c r="O17" i="4"/>
  <c r="I36" i="4"/>
  <c r="I37" i="4" s="1"/>
  <c r="V44" i="4" s="1"/>
  <c r="O23" i="4"/>
  <c r="K53" i="3"/>
  <c r="F46" i="3"/>
  <c r="K46" i="3" s="1"/>
  <c r="K47" i="3" s="1"/>
  <c r="F36" i="3"/>
  <c r="K36" i="3" s="1"/>
  <c r="K39" i="3" s="1"/>
  <c r="K59" i="3"/>
  <c r="O13" i="4" l="1"/>
  <c r="O20" i="4"/>
  <c r="G24" i="4"/>
  <c r="E24" i="4"/>
  <c r="I24" i="4"/>
  <c r="K30" i="4"/>
  <c r="I30" i="4"/>
  <c r="C21" i="4"/>
  <c r="G21" i="4"/>
  <c r="E21" i="4"/>
  <c r="K33" i="4"/>
  <c r="M33" i="4"/>
  <c r="R36" i="4"/>
  <c r="C37" i="4"/>
  <c r="C38" i="4"/>
  <c r="E38" i="4" s="1"/>
  <c r="G38" i="4" s="1"/>
  <c r="I38" i="4" s="1"/>
  <c r="K38" i="4" s="1"/>
  <c r="M38" i="4" s="1"/>
  <c r="Q75" i="4"/>
  <c r="C10" i="4"/>
  <c r="G10" i="4"/>
  <c r="K10" i="4"/>
  <c r="E10" i="4"/>
  <c r="I10" i="4"/>
  <c r="M10" i="4"/>
  <c r="I28" i="4"/>
  <c r="M28" i="4"/>
  <c r="K28" i="4"/>
  <c r="C15" i="4"/>
  <c r="E15" i="4"/>
  <c r="I26" i="4"/>
  <c r="K26" i="4"/>
  <c r="C13" i="4"/>
  <c r="E13" i="4"/>
  <c r="K38" i="3"/>
  <c r="K60" i="3"/>
  <c r="J72" i="3" s="1"/>
  <c r="C39" i="4" l="1"/>
  <c r="E39" i="4" s="1"/>
  <c r="G39" i="4" s="1"/>
  <c r="I39" i="4" s="1"/>
  <c r="K39" i="4" s="1"/>
  <c r="M39" i="4" s="1"/>
  <c r="O35" i="4" s="1"/>
  <c r="Q73" i="4"/>
  <c r="S44" i="4"/>
</calcChain>
</file>

<file path=xl/sharedStrings.xml><?xml version="1.0" encoding="utf-8"?>
<sst xmlns="http://schemas.openxmlformats.org/spreadsheetml/2006/main" count="177" uniqueCount="122">
  <si>
    <t>Em vermelho preencher com os dados da empresa e responsável técnico, apenas.</t>
  </si>
  <si>
    <t>CRONOGRAMA FÍSICO-FINANCEIRO</t>
  </si>
  <si>
    <r>
      <t xml:space="preserve">Em vermelho preencher com os dados da empresa e responsável técnico
Preencher somente as celulas em cor </t>
    </r>
    <r>
      <rPr>
        <b/>
        <sz val="12"/>
        <color indexed="13"/>
        <rFont val="Arial"/>
        <family val="2"/>
      </rPr>
      <t xml:space="preserve">amarelo </t>
    </r>
    <r>
      <rPr>
        <b/>
        <sz val="12"/>
        <rFont val="Arial"/>
        <family val="2"/>
      </rPr>
      <t>com seus respectivos preços unitário com B.D.I</t>
    </r>
    <r>
      <rPr>
        <b/>
        <sz val="12"/>
        <color indexed="13"/>
        <rFont val="Arial"/>
        <family val="2"/>
      </rPr>
      <t xml:space="preserve"> </t>
    </r>
  </si>
  <si>
    <t>PLANILHA DE PROPOSTA ORÇAMENTÁRIA</t>
  </si>
  <si>
    <t>ORIENTAÇÕES PARA PREENCHIMENTO DA PROPOSTA ORÇAMENTÁRIA</t>
  </si>
  <si>
    <t>RAZÃO SOCIAL DA EMPRESA PARTICIPANTE
RESPONSÁVEL TÉCNICO</t>
  </si>
  <si>
    <t>Administração por Empreitada Indireta
Observação: Preços Unitários estão inclusos o material, a mão-de-obra, o BDI e os Encargos Sociais e Trabalhistas</t>
  </si>
  <si>
    <t>TOTAL CONTRATADO</t>
  </si>
  <si>
    <t>TOTAIS E SUB-TOTAIS</t>
  </si>
  <si>
    <t>TOTAL DE SINALIZAÇÃO VIÁRIA</t>
  </si>
  <si>
    <t>70.02.021</t>
  </si>
  <si>
    <t>6.1.2</t>
  </si>
  <si>
    <t>70.02.001</t>
  </si>
  <si>
    <t>6.1.1</t>
  </si>
  <si>
    <t xml:space="preserve">SINALIZAÇÃO VIÁRIA: HORIZONTAL </t>
  </si>
  <si>
    <t>6.1</t>
  </si>
  <si>
    <t>SINALIZAÇÃO VIÁRIA E ELEMENTOS DE SEGURANÇA</t>
  </si>
  <si>
    <t>TOTAL DE PAVIMENTAÇÃO DA CICLOVIA</t>
  </si>
  <si>
    <t>Subtotal</t>
  </si>
  <si>
    <t>54.04.342</t>
  </si>
  <si>
    <t>5.4.4</t>
  </si>
  <si>
    <t>05.10.023</t>
  </si>
  <si>
    <t>5.4.3</t>
  </si>
  <si>
    <t>07.01.020</t>
  </si>
  <si>
    <t>5.4.2</t>
  </si>
  <si>
    <t>01.20.280</t>
  </si>
  <si>
    <t>5.4.1</t>
  </si>
  <si>
    <t>PAVIMENTO RÍGIDO: ÁREA DE DESCANSO</t>
  </si>
  <si>
    <t>5.4</t>
  </si>
  <si>
    <t>54.03.210</t>
  </si>
  <si>
    <t>5.3.4</t>
  </si>
  <si>
    <t>54.03.230</t>
  </si>
  <si>
    <t>5.3.3</t>
  </si>
  <si>
    <t>54.03.240</t>
  </si>
  <si>
    <t>5.3.2</t>
  </si>
  <si>
    <t>5.3.1</t>
  </si>
  <si>
    <t>CAMADA DE ROLAMENTO: CONCRETO BETUMINOSO USINADO A QUENTE (CBUQ), ESPESSURA 3,0 CM ACABADO</t>
  </si>
  <si>
    <t>5.3</t>
  </si>
  <si>
    <t>54.01.210</t>
  </si>
  <si>
    <t>5.2.1</t>
  </si>
  <si>
    <t>BASE: PREPARO EM BRITA GRADUADA, 10 CM DE ESPESSURA</t>
  </si>
  <si>
    <t>5.2</t>
  </si>
  <si>
    <t>54.01.010</t>
  </si>
  <si>
    <t>5.1.1</t>
  </si>
  <si>
    <t>SUBLEITO: COMPACTAÇÃO</t>
  </si>
  <si>
    <t>5.1</t>
  </si>
  <si>
    <t>PAVIMENTAÇÃO: CICLOVIA</t>
  </si>
  <si>
    <t>TOTAL DA ESCAVAÇÃO E MOVIMENTO DE SOLO</t>
  </si>
  <si>
    <t>07.12.040</t>
  </si>
  <si>
    <t>4.1.3</t>
  </si>
  <si>
    <t>4.1.2</t>
  </si>
  <si>
    <t>4.1.1</t>
  </si>
  <si>
    <t>TERRAPLENAGEM</t>
  </si>
  <si>
    <t>4.1</t>
  </si>
  <si>
    <t>ESCAVAÇÃO E MOVIMENTO DE SOLO</t>
  </si>
  <si>
    <t>TOTAL DA LOCAÇÃO DE VIAS</t>
  </si>
  <si>
    <t>02.10.060</t>
  </si>
  <si>
    <t>3.1.1</t>
  </si>
  <si>
    <t>LOCAÇÃO DA CICLOVIA</t>
  </si>
  <si>
    <t>3.1</t>
  </si>
  <si>
    <t>LOCAÇÃO DA OBRA</t>
  </si>
  <si>
    <t>TOTAL DE CORTE E REMOÇÃO</t>
  </si>
  <si>
    <t>34.13.021</t>
  </si>
  <si>
    <t>2.2.1</t>
  </si>
  <si>
    <t>REMOÇÃO DO GRAMADO EXISTENTE</t>
  </si>
  <si>
    <t>2.2</t>
  </si>
  <si>
    <t>02.09.030</t>
  </si>
  <si>
    <t>2.1.1</t>
  </si>
  <si>
    <t>2.1</t>
  </si>
  <si>
    <t xml:space="preserve">CORTE E REMOÇÃO </t>
  </si>
  <si>
    <t>TOTAL DOS SERVIÇOS PRELIMINARES</t>
  </si>
  <si>
    <t>02.01.180</t>
  </si>
  <si>
    <t>1.1.3</t>
  </si>
  <si>
    <t>02.08.020</t>
  </si>
  <si>
    <t>1.1.2</t>
  </si>
  <si>
    <t>02.02.120</t>
  </si>
  <si>
    <t>1.1.1</t>
  </si>
  <si>
    <t>SERVIÇOS PRELIMINARES - CANTEIRO DE OBRAS</t>
  </si>
  <si>
    <t>1.1</t>
  </si>
  <si>
    <t>SERVIÇOS PRELIMINARES</t>
  </si>
  <si>
    <t>Valor Total (com BDI) (R$)</t>
  </si>
  <si>
    <t>B.D.I</t>
  </si>
  <si>
    <t>Valor Total Parcial (M.O+MAT.)(sem BDI) (R$)</t>
  </si>
  <si>
    <t>Quantid.</t>
  </si>
  <si>
    <t>DESCRIÇÃO</t>
  </si>
  <si>
    <t xml:space="preserve">CÓDIGO </t>
  </si>
  <si>
    <t>FONTE</t>
  </si>
  <si>
    <t>ITEM</t>
  </si>
  <si>
    <t xml:space="preserve"> PLANILHA ORÇAMENTÁRIA</t>
  </si>
  <si>
    <t xml:space="preserve">AVENIDA AMÉLIA BERNARDINI CULTRALE                                          </t>
  </si>
  <si>
    <t>Local:</t>
  </si>
  <si>
    <t xml:space="preserve">CONSTRUÇÃO DA CICLOVIA NO ANEL VIÁRIO </t>
  </si>
  <si>
    <t>Objeto:</t>
  </si>
  <si>
    <t>RESPONSÁVEL TÉCNICO/CREA/CAU</t>
  </si>
  <si>
    <t>ENDEREÇO/ TELEFONE/E-MAIL</t>
  </si>
  <si>
    <t>RAZÃO SOCIAL DA EMPRESA PARTICIPANTE</t>
  </si>
  <si>
    <t xml:space="preserve">LOGOMARCA DA EMPRESA PARTICIPANTE </t>
  </si>
  <si>
    <t xml:space="preserve">LOGOMARCA DA EMPRESA </t>
  </si>
  <si>
    <t>ADITAMENTO FINANCEIRO REAL</t>
  </si>
  <si>
    <t>% ACUMULADO</t>
  </si>
  <si>
    <t>TOTAL ACUMULADO R$</t>
  </si>
  <si>
    <t>% MENSAL</t>
  </si>
  <si>
    <t>TOTAL MENSAL R$</t>
  </si>
  <si>
    <t>TOTALIZADORES</t>
  </si>
  <si>
    <t>VALOR</t>
  </si>
  <si>
    <t>(%)</t>
  </si>
  <si>
    <t>TOTAIS           (R$)</t>
  </si>
  <si>
    <t>6º MÊS</t>
  </si>
  <si>
    <t>5º MÊS</t>
  </si>
  <si>
    <t>4º MÊS</t>
  </si>
  <si>
    <t>3º MÊS</t>
  </si>
  <si>
    <t>2º MÊS</t>
  </si>
  <si>
    <t>1º MÊS</t>
  </si>
  <si>
    <t>INDICADORES</t>
  </si>
  <si>
    <t>PERÍODO DE EXECUÇÃO</t>
  </si>
  <si>
    <t>DESCRIÇÃO DOS SERVIÇOS</t>
  </si>
  <si>
    <t xml:space="preserve"> CONSTRUÇÃO DA CICLOVIA NO ANEL VIÁRIO </t>
  </si>
  <si>
    <t>CRONOGRAMA FÍSICO FINANCEIRO</t>
  </si>
  <si>
    <t>ENDEREÇO/TELEFONE/E-MAIL</t>
  </si>
  <si>
    <t xml:space="preserve">Logomarca da Empresa Participante
</t>
  </si>
  <si>
    <t>CDHU 188</t>
  </si>
  <si>
    <r>
      <rPr>
        <b/>
        <u/>
        <sz val="8"/>
        <rFont val="Arial"/>
        <family val="2"/>
      </rPr>
      <t>Fontes de Referência:</t>
    </r>
    <r>
      <rPr>
        <b/>
        <sz val="8"/>
        <rFont val="Arial"/>
        <family val="2"/>
      </rPr>
      <t xml:space="preserve"> CDHU 188 - COMPANHIA DE DESENVOLVIMENTO HABITACIONAL E URBANO DO ESTADO DE SÃO PAULO
</t>
    </r>
    <r>
      <rPr>
        <b/>
        <u/>
        <sz val="8"/>
        <rFont val="Arial"/>
        <family val="2"/>
      </rPr>
      <t>Data Base:</t>
    </r>
    <r>
      <rPr>
        <b/>
        <sz val="8"/>
        <rFont val="Arial"/>
        <family val="2"/>
      </rPr>
      <t xml:space="preserve"> CDHU 188 - Novembro de 2022 (ONERADO)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</si>
</sst>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R$&quot;\ * #,##0.00_-;\-&quot;R$&quot;\ * #,##0.00_-;_-&quot;R$&quot;\ * &quot;-&quot;??_-;_-@_-"/>
    <numFmt numFmtId="164" formatCode="_(&quot;R$ &quot;* #,##0.00_);_(&quot;R$ &quot;* \(#,##0.00\);_(&quot;R$ &quot;* &quot;-&quot;??_);_(@_)"/>
    <numFmt numFmtId="165" formatCode="_-[$R$-416]\ * #,##0.00_-;\-[$R$-416]\ * #,##0.00_-;_-[$R$-416]\ * &quot;-&quot;??_-;_-@_-"/>
    <numFmt numFmtId="166" formatCode="_(* #,##0.00_);_(* \(#,##0.00\);_(* &quot;-&quot;??_);_(@_)"/>
    <numFmt numFmtId="167" formatCode="&quot;R$&quot;\ #,##0.00"/>
    <numFmt numFmtId="168" formatCode="0.0%"/>
  </numFmts>
  <fonts count="29" x14ac:knownFonts="1">
    <font>
      <sz val="11"/>
      <color theme="1"/>
      <name val="Calibri"/>
      <family val="2"/>
      <scheme val="minor"/>
    </font>
    <font>
      <sz val="10"/>
      <name val="Arial"/>
      <family val="2"/>
    </font>
    <font>
      <sz val="12"/>
      <name val="Arial"/>
      <family val="2"/>
    </font>
    <font>
      <b/>
      <sz val="10"/>
      <name val="Arial"/>
      <family val="2"/>
    </font>
    <font>
      <b/>
      <sz val="12"/>
      <color indexed="13"/>
      <name val="Arial"/>
      <family val="2"/>
    </font>
    <font>
      <b/>
      <sz val="12"/>
      <name val="Arial"/>
      <family val="2"/>
    </font>
    <font>
      <b/>
      <sz val="11"/>
      <name val="Arial"/>
      <family val="2"/>
    </font>
    <font>
      <sz val="10"/>
      <name val="Arial"/>
    </font>
    <font>
      <sz val="8"/>
      <name val="Arial"/>
      <family val="2"/>
    </font>
    <font>
      <sz val="10"/>
      <color rgb="FFFF0000"/>
      <name val="Arial"/>
      <family val="2"/>
    </font>
    <font>
      <b/>
      <sz val="8"/>
      <name val="Arial"/>
      <family val="2"/>
    </font>
    <font>
      <b/>
      <sz val="8"/>
      <color indexed="9"/>
      <name val="Arial"/>
      <family val="2"/>
    </font>
    <font>
      <sz val="8"/>
      <color indexed="9"/>
      <name val="Arial"/>
      <family val="2"/>
    </font>
    <font>
      <b/>
      <sz val="9"/>
      <name val="Arial"/>
      <family val="2"/>
    </font>
    <font>
      <b/>
      <sz val="16"/>
      <color indexed="9"/>
      <name val="Arial"/>
      <family val="2"/>
    </font>
    <font>
      <b/>
      <u/>
      <sz val="8"/>
      <name val="Arial"/>
      <family val="2"/>
    </font>
    <font>
      <sz val="8"/>
      <color rgb="FFFF0000"/>
      <name val="Arial"/>
      <family val="2"/>
    </font>
    <font>
      <sz val="10"/>
      <color indexed="9"/>
      <name val="Arial"/>
      <family val="2"/>
    </font>
    <font>
      <sz val="10"/>
      <name val="Times New Roman"/>
      <family val="1"/>
    </font>
    <font>
      <b/>
      <sz val="10"/>
      <color indexed="9"/>
      <name val="Arial"/>
      <family val="2"/>
    </font>
    <font>
      <b/>
      <sz val="10"/>
      <color indexed="17"/>
      <name val="Arial"/>
      <family val="2"/>
    </font>
    <font>
      <b/>
      <sz val="14"/>
      <color indexed="17"/>
      <name val="Arial"/>
      <family val="2"/>
    </font>
    <font>
      <sz val="7"/>
      <name val="Arial"/>
      <family val="2"/>
    </font>
    <font>
      <sz val="6"/>
      <name val="Arial"/>
      <family val="2"/>
    </font>
    <font>
      <b/>
      <sz val="12"/>
      <color indexed="17"/>
      <name val="Arial"/>
      <family val="2"/>
    </font>
    <font>
      <b/>
      <sz val="9"/>
      <color indexed="9"/>
      <name val="Arial"/>
      <family val="2"/>
    </font>
    <font>
      <b/>
      <sz val="12"/>
      <color indexed="9"/>
      <name val="Arial"/>
      <family val="2"/>
    </font>
    <font>
      <sz val="9"/>
      <color rgb="FFFF0000"/>
      <name val="Arial"/>
      <family val="2"/>
    </font>
    <font>
      <sz val="9"/>
      <name val="Arial"/>
      <family val="2"/>
    </font>
  </fonts>
  <fills count="16">
    <fill>
      <patternFill patternType="none"/>
    </fill>
    <fill>
      <patternFill patternType="gray125"/>
    </fill>
    <fill>
      <patternFill patternType="solid">
        <fgColor theme="2"/>
        <bgColor indexed="64"/>
      </patternFill>
    </fill>
    <fill>
      <patternFill patternType="solid">
        <fgColor theme="2" tint="-0.249977111117893"/>
        <bgColor indexed="64"/>
      </patternFill>
    </fill>
    <fill>
      <patternFill patternType="solid">
        <fgColor theme="2" tint="-0.249977111117893"/>
        <bgColor indexed="22"/>
      </patternFill>
    </fill>
    <fill>
      <patternFill patternType="solid">
        <fgColor theme="0" tint="-0.249977111117893"/>
        <bgColor indexed="22"/>
      </patternFill>
    </fill>
    <fill>
      <patternFill patternType="solid">
        <fgColor indexed="9"/>
        <bgColor indexed="64"/>
      </patternFill>
    </fill>
    <fill>
      <patternFill patternType="solid">
        <fgColor indexed="17"/>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indexed="26"/>
        <bgColor indexed="64"/>
      </patternFill>
    </fill>
    <fill>
      <patternFill patternType="solid">
        <fgColor indexed="42"/>
        <bgColor indexed="64"/>
      </patternFill>
    </fill>
    <fill>
      <patternFill patternType="solid">
        <fgColor indexed="23"/>
        <bgColor indexed="64"/>
      </patternFill>
    </fill>
    <fill>
      <patternFill patternType="solid">
        <fgColor indexed="63"/>
        <bgColor indexed="64"/>
      </patternFill>
    </fill>
    <fill>
      <patternFill patternType="solid">
        <fgColor indexed="8"/>
        <bgColor indexed="64"/>
      </patternFill>
    </fill>
  </fills>
  <borders count="69">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55"/>
      </top>
      <bottom style="thin">
        <color indexed="55"/>
      </bottom>
      <diagonal/>
    </border>
    <border>
      <left style="medium">
        <color indexed="55"/>
      </left>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right style="thin">
        <color indexed="55"/>
      </right>
      <top style="thin">
        <color indexed="55"/>
      </top>
      <bottom style="thin">
        <color indexed="55"/>
      </bottom>
      <diagonal/>
    </border>
    <border>
      <left style="medium">
        <color indexed="55"/>
      </left>
      <right style="thin">
        <color indexed="55"/>
      </right>
      <top style="thin">
        <color indexed="55"/>
      </top>
      <bottom style="thin">
        <color indexed="55"/>
      </bottom>
      <diagonal/>
    </border>
    <border>
      <left style="medium">
        <color indexed="55"/>
      </left>
      <right/>
      <top/>
      <bottom/>
      <diagonal/>
    </border>
    <border>
      <left style="thin">
        <color indexed="9"/>
      </left>
      <right/>
      <top/>
      <bottom style="thin">
        <color indexed="55"/>
      </bottom>
      <diagonal/>
    </border>
    <border>
      <left style="thin">
        <color indexed="9"/>
      </left>
      <right style="thin">
        <color indexed="9"/>
      </right>
      <top style="thin">
        <color indexed="9"/>
      </top>
      <bottom/>
      <diagonal/>
    </border>
    <border>
      <left style="thin">
        <color indexed="9"/>
      </left>
      <right style="thin">
        <color indexed="9"/>
      </right>
      <top/>
      <bottom style="thin">
        <color indexed="55"/>
      </bottom>
      <diagonal/>
    </border>
    <border>
      <left style="medium">
        <color indexed="55"/>
      </left>
      <right style="thin">
        <color indexed="9"/>
      </right>
      <top style="thin">
        <color indexed="9"/>
      </top>
      <bottom/>
      <diagonal/>
    </border>
    <border>
      <left style="thin">
        <color indexed="9"/>
      </left>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bottom/>
      <diagonal/>
    </border>
    <border>
      <left style="medium">
        <color indexed="55"/>
      </left>
      <right style="thin">
        <color indexed="9"/>
      </right>
      <top style="thin">
        <color indexed="9"/>
      </top>
      <bottom style="thin">
        <color indexed="9"/>
      </bottom>
      <diagonal/>
    </border>
    <border>
      <left style="thin">
        <color indexed="9"/>
      </left>
      <right/>
      <top style="thin">
        <color indexed="9"/>
      </top>
      <bottom/>
      <diagonal/>
    </border>
    <border>
      <left style="thin">
        <color indexed="55"/>
      </left>
      <right/>
      <top style="thin">
        <color indexed="55"/>
      </top>
      <bottom style="thin">
        <color indexed="55"/>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9"/>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22"/>
      </top>
      <bottom/>
      <diagonal/>
    </border>
    <border>
      <left/>
      <right style="medium">
        <color indexed="22"/>
      </right>
      <top/>
      <bottom style="medium">
        <color indexed="22"/>
      </bottom>
      <diagonal/>
    </border>
    <border>
      <left style="thin">
        <color indexed="22"/>
      </left>
      <right/>
      <top/>
      <bottom style="medium">
        <color indexed="22"/>
      </bottom>
      <diagonal/>
    </border>
    <border>
      <left style="thin">
        <color indexed="22"/>
      </left>
      <right style="thin">
        <color indexed="22"/>
      </right>
      <top style="thin">
        <color indexed="22"/>
      </top>
      <bottom style="medium">
        <color indexed="22"/>
      </bottom>
      <diagonal/>
    </border>
    <border>
      <left style="medium">
        <color indexed="22"/>
      </left>
      <right style="thin">
        <color indexed="22"/>
      </right>
      <top style="thin">
        <color indexed="22"/>
      </top>
      <bottom style="medium">
        <color indexed="22"/>
      </bottom>
      <diagonal/>
    </border>
    <border>
      <left/>
      <right style="medium">
        <color indexed="22"/>
      </right>
      <top/>
      <bottom/>
      <diagonal/>
    </border>
    <border>
      <left style="thin">
        <color indexed="22"/>
      </left>
      <right/>
      <top/>
      <bottom/>
      <diagonal/>
    </border>
    <border>
      <left style="thin">
        <color indexed="22"/>
      </left>
      <right style="thin">
        <color indexed="22"/>
      </right>
      <top style="thin">
        <color indexed="22"/>
      </top>
      <bottom style="thin">
        <color indexed="22"/>
      </bottom>
      <diagonal/>
    </border>
    <border>
      <left style="medium">
        <color indexed="22"/>
      </left>
      <right style="thin">
        <color indexed="22"/>
      </right>
      <top style="thin">
        <color indexed="22"/>
      </top>
      <bottom style="thin">
        <color indexed="22"/>
      </bottom>
      <diagonal/>
    </border>
    <border>
      <left style="thin">
        <color indexed="22"/>
      </left>
      <right style="thin">
        <color indexed="22"/>
      </right>
      <top style="medium">
        <color indexed="22"/>
      </top>
      <bottom style="thin">
        <color indexed="22"/>
      </bottom>
      <diagonal/>
    </border>
    <border>
      <left style="medium">
        <color indexed="22"/>
      </left>
      <right style="thin">
        <color indexed="22"/>
      </right>
      <top style="medium">
        <color indexed="22"/>
      </top>
      <bottom style="thin">
        <color indexed="22"/>
      </bottom>
      <diagonal/>
    </border>
    <border>
      <left/>
      <right style="medium">
        <color indexed="22"/>
      </right>
      <top style="medium">
        <color indexed="22"/>
      </top>
      <bottom/>
      <diagonal/>
    </border>
    <border>
      <left style="thin">
        <color indexed="22"/>
      </left>
      <right/>
      <top style="medium">
        <color indexed="22"/>
      </top>
      <bottom/>
      <diagonal/>
    </border>
    <border>
      <left/>
      <right/>
      <top style="medium">
        <color indexed="22"/>
      </top>
      <bottom style="medium">
        <color indexed="22"/>
      </bottom>
      <diagonal/>
    </border>
    <border>
      <left style="thin">
        <color indexed="22"/>
      </left>
      <right/>
      <top style="medium">
        <color indexed="22"/>
      </top>
      <bottom style="medium">
        <color indexed="22"/>
      </bottom>
      <diagonal/>
    </border>
    <border>
      <left/>
      <right style="thin">
        <color indexed="22"/>
      </right>
      <top style="medium">
        <color indexed="22"/>
      </top>
      <bottom style="medium">
        <color indexed="22"/>
      </bottom>
      <diagonal/>
    </border>
    <border>
      <left style="medium">
        <color indexed="22"/>
      </left>
      <right/>
      <top style="medium">
        <color indexed="22"/>
      </top>
      <bottom style="medium">
        <color indexed="22"/>
      </bottom>
      <diagonal/>
    </border>
    <border>
      <left style="thin">
        <color indexed="22"/>
      </left>
      <right style="medium">
        <color indexed="22"/>
      </right>
      <top style="thin">
        <color indexed="22"/>
      </top>
      <bottom style="thin">
        <color indexed="22"/>
      </bottom>
      <diagonal/>
    </border>
    <border>
      <left style="thin">
        <color indexed="22"/>
      </left>
      <right style="medium">
        <color indexed="22"/>
      </right>
      <top/>
      <bottom style="thin">
        <color indexed="22"/>
      </bottom>
      <diagonal/>
    </border>
    <border>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style="thin">
        <color indexed="22"/>
      </left>
      <right style="thin">
        <color indexed="22"/>
      </right>
      <top/>
      <bottom style="thin">
        <color indexed="22"/>
      </bottom>
      <diagonal/>
    </border>
    <border>
      <left style="thin">
        <color indexed="22"/>
      </left>
      <right style="medium">
        <color indexed="22"/>
      </right>
      <top style="thin">
        <color indexed="22"/>
      </top>
      <bottom/>
      <diagonal/>
    </border>
    <border>
      <left style="thin">
        <color indexed="22"/>
      </left>
      <right style="thin">
        <color indexed="22"/>
      </right>
      <top style="thin">
        <color indexed="22"/>
      </top>
      <bottom/>
      <diagonal/>
    </border>
    <border>
      <left style="medium">
        <color indexed="22"/>
      </left>
      <right style="thin">
        <color indexed="22"/>
      </right>
      <top/>
      <bottom style="thin">
        <color indexed="22"/>
      </bottom>
      <diagonal/>
    </border>
    <border>
      <left style="thin">
        <color indexed="22"/>
      </left>
      <right style="medium">
        <color indexed="22"/>
      </right>
      <top style="thin">
        <color indexed="22"/>
      </top>
      <bottom style="medium">
        <color indexed="22"/>
      </bottom>
      <diagonal/>
    </border>
    <border>
      <left/>
      <right/>
      <top style="thin">
        <color indexed="22"/>
      </top>
      <bottom style="thin">
        <color indexed="22"/>
      </bottom>
      <diagonal/>
    </border>
    <border>
      <left style="thin">
        <color indexed="22"/>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right/>
      <top style="medium">
        <color indexed="64"/>
      </top>
      <bottom/>
      <diagonal/>
    </border>
  </borders>
  <cellStyleXfs count="7">
    <xf numFmtId="0" fontId="0" fillId="0" borderId="0"/>
    <xf numFmtId="0" fontId="1" fillId="0" borderId="0"/>
    <xf numFmtId="0" fontId="7" fillId="0" borderId="0"/>
    <xf numFmtId="164" fontId="1" fillId="0" borderId="0" applyFont="0" applyFill="0" applyBorder="0" applyAlignment="0" applyProtection="0"/>
    <xf numFmtId="9" fontId="1" fillId="0" borderId="0" applyFont="0" applyFill="0" applyBorder="0" applyAlignment="0" applyProtection="0"/>
    <xf numFmtId="166" fontId="1" fillId="0" borderId="0" applyFont="0" applyFill="0" applyBorder="0" applyAlignment="0" applyProtection="0"/>
    <xf numFmtId="0" fontId="18" fillId="0" borderId="0"/>
  </cellStyleXfs>
  <cellXfs count="273">
    <xf numFmtId="0" fontId="0" fillId="0" borderId="0" xfId="0"/>
    <xf numFmtId="167" fontId="8" fillId="9" borderId="14" xfId="2" applyNumberFormat="1" applyFont="1" applyFill="1" applyBorder="1" applyAlignment="1" applyProtection="1">
      <alignment horizontal="right" wrapText="1"/>
      <protection locked="0"/>
    </xf>
    <xf numFmtId="0" fontId="13" fillId="0" borderId="15" xfId="2" applyFont="1" applyBorder="1" applyAlignment="1" applyProtection="1">
      <alignment horizontal="center" vertical="center"/>
      <protection locked="0"/>
    </xf>
    <xf numFmtId="0" fontId="13" fillId="0" borderId="16" xfId="2" applyFont="1" applyBorder="1" applyAlignment="1" applyProtection="1">
      <alignment horizontal="left" vertical="center"/>
      <protection locked="0"/>
    </xf>
    <xf numFmtId="10" fontId="10" fillId="0" borderId="15" xfId="2" applyNumberFormat="1" applyFont="1" applyBorder="1" applyAlignment="1" applyProtection="1">
      <alignment horizontal="justify" vertical="center" wrapText="1"/>
      <protection locked="0"/>
    </xf>
    <xf numFmtId="0" fontId="10" fillId="0" borderId="12" xfId="2" applyFont="1" applyBorder="1" applyAlignment="1" applyProtection="1">
      <alignment horizontal="right" vertical="center" wrapText="1"/>
      <protection locked="0"/>
    </xf>
    <xf numFmtId="0" fontId="10" fillId="0" borderId="27" xfId="2" applyFont="1" applyBorder="1" applyAlignment="1" applyProtection="1">
      <alignment horizontal="right" vertical="center" wrapText="1"/>
      <protection locked="0"/>
    </xf>
    <xf numFmtId="0" fontId="17" fillId="6" borderId="31" xfId="2" applyFont="1" applyFill="1" applyBorder="1" applyAlignment="1" applyProtection="1">
      <protection locked="0"/>
    </xf>
    <xf numFmtId="0" fontId="17" fillId="6" borderId="0" xfId="2" applyFont="1" applyFill="1" applyBorder="1" applyAlignment="1" applyProtection="1">
      <protection locked="0"/>
    </xf>
    <xf numFmtId="0" fontId="7" fillId="0" borderId="0" xfId="2"/>
    <xf numFmtId="0" fontId="7" fillId="0" borderId="0" xfId="2" applyAlignment="1"/>
    <xf numFmtId="0" fontId="10" fillId="0" borderId="0" xfId="2" applyFont="1" applyAlignment="1"/>
    <xf numFmtId="4" fontId="7" fillId="0" borderId="0" xfId="2" applyNumberFormat="1"/>
    <xf numFmtId="10" fontId="7" fillId="0" borderId="0" xfId="2" applyNumberFormat="1"/>
    <xf numFmtId="0" fontId="7" fillId="0" borderId="0" xfId="2" applyProtection="1">
      <protection hidden="1"/>
    </xf>
    <xf numFmtId="0" fontId="7" fillId="0" borderId="0" xfId="2" applyAlignment="1" applyProtection="1">
      <protection hidden="1"/>
    </xf>
    <xf numFmtId="0" fontId="7" fillId="0" borderId="0" xfId="2" applyAlignment="1" applyProtection="1">
      <alignment horizontal="center"/>
      <protection hidden="1"/>
    </xf>
    <xf numFmtId="0" fontId="7" fillId="6" borderId="0" xfId="2" applyFill="1" applyBorder="1" applyProtection="1">
      <protection hidden="1"/>
    </xf>
    <xf numFmtId="0" fontId="7" fillId="6" borderId="0" xfId="2" applyFill="1" applyBorder="1" applyAlignment="1" applyProtection="1">
      <protection hidden="1"/>
    </xf>
    <xf numFmtId="0" fontId="10" fillId="6" borderId="0" xfId="2" applyFont="1" applyFill="1" applyBorder="1" applyAlignment="1" applyProtection="1">
      <alignment horizontal="center" wrapText="1"/>
      <protection hidden="1"/>
    </xf>
    <xf numFmtId="10" fontId="0" fillId="0" borderId="0" xfId="4" applyNumberFormat="1" applyFont="1"/>
    <xf numFmtId="0" fontId="7" fillId="6" borderId="37" xfId="2" applyFill="1" applyBorder="1" applyProtection="1">
      <protection hidden="1"/>
    </xf>
    <xf numFmtId="0" fontId="7" fillId="6" borderId="37" xfId="2" applyFill="1" applyBorder="1" applyAlignment="1" applyProtection="1">
      <protection hidden="1"/>
    </xf>
    <xf numFmtId="0" fontId="10" fillId="12" borderId="40" xfId="6" applyFont="1" applyFill="1" applyBorder="1" applyAlignment="1" applyProtection="1">
      <alignment vertical="justify" wrapText="1"/>
      <protection hidden="1"/>
    </xf>
    <xf numFmtId="0" fontId="10" fillId="12" borderId="41" xfId="6" applyFont="1" applyFill="1" applyBorder="1" applyAlignment="1" applyProtection="1">
      <alignment vertical="justify" wrapText="1"/>
      <protection hidden="1"/>
    </xf>
    <xf numFmtId="0" fontId="11" fillId="7" borderId="44" xfId="6" applyFont="1" applyFill="1" applyBorder="1" applyAlignment="1" applyProtection="1">
      <alignment vertical="justify" wrapText="1"/>
      <protection hidden="1"/>
    </xf>
    <xf numFmtId="0" fontId="11" fillId="7" borderId="45" xfId="6" applyFont="1" applyFill="1" applyBorder="1" applyAlignment="1" applyProtection="1">
      <alignment vertical="justify" wrapText="1"/>
      <protection hidden="1"/>
    </xf>
    <xf numFmtId="0" fontId="10" fillId="12" borderId="44" xfId="6" applyFont="1" applyFill="1" applyBorder="1" applyAlignment="1" applyProtection="1">
      <alignment vertical="justify" wrapText="1"/>
      <protection hidden="1"/>
    </xf>
    <xf numFmtId="0" fontId="10" fillId="12" borderId="45" xfId="6" applyFont="1" applyFill="1" applyBorder="1" applyAlignment="1" applyProtection="1">
      <alignment vertical="justify" wrapText="1"/>
      <protection hidden="1"/>
    </xf>
    <xf numFmtId="0" fontId="11" fillId="7" borderId="46" xfId="6" applyFont="1" applyFill="1" applyBorder="1" applyAlignment="1" applyProtection="1">
      <alignment vertical="justify" wrapText="1"/>
      <protection hidden="1"/>
    </xf>
    <xf numFmtId="0" fontId="11" fillId="7" borderId="47" xfId="6" applyFont="1" applyFill="1" applyBorder="1" applyAlignment="1" applyProtection="1">
      <alignment horizontal="center" vertical="justify" wrapText="1"/>
      <protection hidden="1"/>
    </xf>
    <xf numFmtId="0" fontId="10" fillId="12" borderId="52" xfId="2" applyFont="1" applyFill="1" applyBorder="1" applyAlignment="1" applyProtection="1">
      <alignment vertical="center" wrapText="1"/>
      <protection hidden="1"/>
    </xf>
    <xf numFmtId="0" fontId="10" fillId="12" borderId="53" xfId="6" quotePrefix="1" applyFont="1" applyFill="1" applyBorder="1" applyAlignment="1" applyProtection="1">
      <alignment horizontal="center" vertical="center" wrapText="1"/>
      <protection hidden="1"/>
    </xf>
    <xf numFmtId="10" fontId="22" fillId="11" borderId="44" xfId="6" applyNumberFormat="1" applyFont="1" applyFill="1" applyBorder="1" applyAlignment="1" applyProtection="1">
      <alignment horizontal="center" vertical="center" wrapText="1"/>
      <protection hidden="1"/>
    </xf>
    <xf numFmtId="10" fontId="22" fillId="0" borderId="44" xfId="4" applyNumberFormat="1" applyFont="1" applyBorder="1" applyAlignment="1" applyProtection="1">
      <alignment horizontal="center" wrapText="1"/>
      <protection hidden="1"/>
    </xf>
    <xf numFmtId="4" fontId="22" fillId="0" borderId="44" xfId="4" applyNumberFormat="1" applyFont="1" applyBorder="1" applyAlignment="1" applyProtection="1">
      <alignment horizontal="center" vertical="center" wrapText="1"/>
      <protection hidden="1"/>
    </xf>
    <xf numFmtId="0" fontId="10" fillId="6" borderId="44" xfId="2" applyFont="1" applyFill="1" applyBorder="1" applyAlignment="1" applyProtection="1">
      <alignment vertical="center" wrapText="1"/>
      <protection hidden="1"/>
    </xf>
    <xf numFmtId="10" fontId="22" fillId="0" borderId="44" xfId="2" applyNumberFormat="1" applyFont="1" applyFill="1" applyBorder="1" applyAlignment="1" applyProtection="1">
      <alignment horizontal="center" vertical="center"/>
      <protection hidden="1"/>
    </xf>
    <xf numFmtId="10" fontId="22" fillId="0" borderId="44" xfId="4" applyNumberFormat="1" applyFont="1" applyBorder="1" applyAlignment="1" applyProtection="1">
      <alignment horizontal="center" vertical="center" wrapText="1"/>
      <protection hidden="1"/>
    </xf>
    <xf numFmtId="4" fontId="20" fillId="12" borderId="54" xfId="6" applyNumberFormat="1" applyFont="1" applyFill="1" applyBorder="1" applyAlignment="1" applyProtection="1">
      <alignment horizontal="center" vertical="center" wrapText="1"/>
      <protection hidden="1"/>
    </xf>
    <xf numFmtId="10" fontId="20" fillId="12" borderId="44" xfId="6" applyNumberFormat="1" applyFont="1" applyFill="1" applyBorder="1" applyAlignment="1" applyProtection="1">
      <alignment horizontal="center" vertical="center" wrapText="1"/>
      <protection hidden="1"/>
    </xf>
    <xf numFmtId="0" fontId="24" fillId="12" borderId="45" xfId="6" applyFont="1" applyFill="1" applyBorder="1" applyAlignment="1" applyProtection="1">
      <alignment horizontal="center" vertical="center" wrapText="1"/>
      <protection hidden="1"/>
    </xf>
    <xf numFmtId="0" fontId="10" fillId="6" borderId="44" xfId="2" applyFont="1" applyFill="1" applyBorder="1" applyAlignment="1" applyProtection="1">
      <alignment wrapText="1"/>
      <protection hidden="1"/>
    </xf>
    <xf numFmtId="0" fontId="7" fillId="0" borderId="44" xfId="2" applyBorder="1" applyProtection="1">
      <protection hidden="1"/>
    </xf>
    <xf numFmtId="4" fontId="20" fillId="12" borderId="55" xfId="6" applyNumberFormat="1" applyFont="1" applyFill="1" applyBorder="1" applyAlignment="1" applyProtection="1">
      <alignment horizontal="center" vertical="center" wrapText="1"/>
      <protection hidden="1"/>
    </xf>
    <xf numFmtId="10" fontId="20" fillId="12" borderId="58" xfId="6" applyNumberFormat="1" applyFont="1" applyFill="1" applyBorder="1" applyAlignment="1" applyProtection="1">
      <alignment horizontal="center" vertical="center" wrapText="1"/>
      <protection hidden="1"/>
    </xf>
    <xf numFmtId="0" fontId="24" fillId="12" borderId="61" xfId="6" applyFont="1" applyFill="1" applyBorder="1" applyAlignment="1" applyProtection="1">
      <alignment horizontal="center" vertical="center" wrapText="1"/>
      <protection hidden="1"/>
    </xf>
    <xf numFmtId="0" fontId="25" fillId="7" borderId="40" xfId="6" applyFont="1" applyFill="1" applyBorder="1" applyAlignment="1" applyProtection="1">
      <alignment horizontal="center" vertical="justify" wrapText="1"/>
      <protection hidden="1"/>
    </xf>
    <xf numFmtId="0" fontId="25" fillId="7" borderId="40" xfId="6" applyFont="1" applyFill="1" applyBorder="1" applyAlignment="1" applyProtection="1">
      <alignment horizontal="center" wrapText="1"/>
      <protection hidden="1"/>
    </xf>
    <xf numFmtId="14" fontId="8" fillId="8" borderId="64" xfId="2" applyNumberFormat="1" applyFont="1" applyFill="1" applyBorder="1" applyProtection="1">
      <protection hidden="1"/>
    </xf>
    <xf numFmtId="0" fontId="8" fillId="8" borderId="65" xfId="2" applyFont="1" applyFill="1" applyBorder="1" applyAlignment="1" applyProtection="1">
      <alignment horizontal="left" wrapText="1"/>
      <protection hidden="1"/>
    </xf>
    <xf numFmtId="0" fontId="10" fillId="12" borderId="13" xfId="2" applyFont="1" applyFill="1" applyBorder="1" applyAlignment="1" applyProtection="1">
      <alignment horizontal="left"/>
      <protection hidden="1"/>
    </xf>
    <xf numFmtId="0" fontId="10" fillId="12" borderId="12" xfId="2" applyFont="1" applyFill="1" applyBorder="1" applyAlignment="1" applyProtection="1">
      <alignment horizontal="center" vertical="center"/>
      <protection hidden="1"/>
    </xf>
    <xf numFmtId="0" fontId="10" fillId="12" borderId="12" xfId="2" applyFont="1" applyFill="1" applyBorder="1" applyAlignment="1" applyProtection="1">
      <alignment horizontal="center" vertical="center" wrapText="1"/>
      <protection hidden="1"/>
    </xf>
    <xf numFmtId="0" fontId="10" fillId="12" borderId="12" xfId="2" applyFont="1" applyFill="1" applyBorder="1" applyAlignment="1" applyProtection="1">
      <alignment horizontal="justify" wrapText="1"/>
      <protection hidden="1"/>
    </xf>
    <xf numFmtId="0" fontId="8" fillId="12" borderId="12" xfId="2" applyFont="1" applyFill="1" applyBorder="1" applyAlignment="1" applyProtection="1">
      <alignment horizontal="center"/>
      <protection hidden="1"/>
    </xf>
    <xf numFmtId="4" fontId="8" fillId="12" borderId="12" xfId="5" applyNumberFormat="1" applyFont="1" applyFill="1" applyBorder="1" applyAlignment="1" applyProtection="1">
      <alignment horizontal="right"/>
      <protection hidden="1"/>
    </xf>
    <xf numFmtId="4" fontId="8" fillId="12" borderId="12" xfId="2" applyNumberFormat="1" applyFont="1" applyFill="1" applyBorder="1" applyAlignment="1" applyProtection="1">
      <alignment horizontal="right"/>
      <protection hidden="1"/>
    </xf>
    <xf numFmtId="0" fontId="10" fillId="11" borderId="13" xfId="2" applyFont="1" applyFill="1" applyBorder="1" applyAlignment="1" applyProtection="1">
      <alignment horizontal="left" vertical="top"/>
      <protection hidden="1"/>
    </xf>
    <xf numFmtId="0" fontId="10" fillId="11" borderId="12" xfId="2" applyFont="1" applyFill="1" applyBorder="1" applyAlignment="1" applyProtection="1">
      <alignment horizontal="center" vertical="center"/>
      <protection hidden="1"/>
    </xf>
    <xf numFmtId="49" fontId="8" fillId="11" borderId="12" xfId="2" applyNumberFormat="1" applyFont="1" applyFill="1" applyBorder="1" applyAlignment="1" applyProtection="1">
      <alignment horizontal="center" vertical="center" wrapText="1"/>
      <protection hidden="1"/>
    </xf>
    <xf numFmtId="0" fontId="10" fillId="11" borderId="12" xfId="2" applyFont="1" applyFill="1" applyBorder="1" applyAlignment="1" applyProtection="1">
      <alignment horizontal="justify" wrapText="1"/>
      <protection hidden="1"/>
    </xf>
    <xf numFmtId="0" fontId="8" fillId="11" borderId="12" xfId="2" applyFont="1" applyFill="1" applyBorder="1" applyAlignment="1" applyProtection="1">
      <alignment horizontal="center"/>
      <protection hidden="1"/>
    </xf>
    <xf numFmtId="4" fontId="8" fillId="11" borderId="12" xfId="5" applyNumberFormat="1" applyFont="1" applyFill="1" applyBorder="1" applyAlignment="1" applyProtection="1">
      <alignment horizontal="right"/>
      <protection hidden="1"/>
    </xf>
    <xf numFmtId="4" fontId="8" fillId="11" borderId="12" xfId="2" applyNumberFormat="1" applyFont="1" applyFill="1" applyBorder="1" applyAlignment="1" applyProtection="1">
      <alignment horizontal="right"/>
      <protection hidden="1"/>
    </xf>
    <xf numFmtId="0" fontId="8" fillId="0" borderId="16" xfId="2" applyFont="1" applyBorder="1" applyAlignment="1" applyProtection="1">
      <alignment horizontal="left" vertical="center"/>
      <protection hidden="1"/>
    </xf>
    <xf numFmtId="0" fontId="8" fillId="0" borderId="15" xfId="2" applyFont="1" applyBorder="1" applyAlignment="1" applyProtection="1">
      <alignment horizontal="center" vertical="center"/>
      <protection hidden="1"/>
    </xf>
    <xf numFmtId="49" fontId="8" fillId="0" borderId="14" xfId="2" applyNumberFormat="1" applyFont="1" applyBorder="1" applyAlignment="1" applyProtection="1">
      <alignment horizontal="center" vertical="center" wrapText="1"/>
      <protection hidden="1"/>
    </xf>
    <xf numFmtId="0" fontId="8" fillId="0" borderId="14" xfId="2" applyFont="1" applyBorder="1" applyAlignment="1" applyProtection="1">
      <alignment horizontal="justify" wrapText="1"/>
      <protection hidden="1"/>
    </xf>
    <xf numFmtId="0" fontId="8" fillId="0" borderId="14" xfId="2" applyFont="1" applyBorder="1" applyAlignment="1" applyProtection="1">
      <alignment horizontal="center"/>
      <protection hidden="1"/>
    </xf>
    <xf numFmtId="4" fontId="8" fillId="0" borderId="14" xfId="5" applyNumberFormat="1" applyFont="1" applyBorder="1" applyAlignment="1" applyProtection="1">
      <alignment horizontal="right"/>
      <protection hidden="1"/>
    </xf>
    <xf numFmtId="167" fontId="8" fillId="0" borderId="14" xfId="3" applyNumberFormat="1" applyFont="1" applyBorder="1" applyAlignment="1" applyProtection="1">
      <alignment horizontal="center"/>
      <protection hidden="1"/>
    </xf>
    <xf numFmtId="167" fontId="8" fillId="0" borderId="14" xfId="2" applyNumberFormat="1" applyFont="1" applyBorder="1" applyAlignment="1" applyProtection="1">
      <alignment horizontal="center"/>
      <protection hidden="1"/>
    </xf>
    <xf numFmtId="10" fontId="8" fillId="6" borderId="14" xfId="4" applyNumberFormat="1" applyFont="1" applyFill="1" applyBorder="1" applyAlignment="1" applyProtection="1">
      <alignment horizontal="right" wrapText="1"/>
      <protection hidden="1"/>
    </xf>
    <xf numFmtId="4" fontId="8" fillId="8" borderId="14" xfId="5" applyNumberFormat="1" applyFont="1" applyFill="1" applyBorder="1" applyAlignment="1" applyProtection="1">
      <alignment horizontal="right"/>
      <protection hidden="1"/>
    </xf>
    <xf numFmtId="0" fontId="12" fillId="7" borderId="17" xfId="2" applyFont="1" applyFill="1" applyBorder="1" applyAlignment="1" applyProtection="1">
      <alignment horizontal="left" vertical="top"/>
      <protection hidden="1"/>
    </xf>
    <xf numFmtId="0" fontId="12" fillId="7" borderId="0" xfId="2" applyFont="1" applyFill="1" applyBorder="1" applyAlignment="1" applyProtection="1">
      <alignment horizontal="center" vertical="center"/>
      <protection hidden="1"/>
    </xf>
    <xf numFmtId="49" fontId="12" fillId="7" borderId="0" xfId="2" applyNumberFormat="1" applyFont="1" applyFill="1" applyBorder="1" applyAlignment="1" applyProtection="1">
      <alignment horizontal="center" vertical="center" wrapText="1"/>
      <protection hidden="1"/>
    </xf>
    <xf numFmtId="0" fontId="11" fillId="7" borderId="0" xfId="2" applyFont="1" applyFill="1" applyBorder="1" applyAlignment="1" applyProtection="1">
      <alignment horizontal="center" wrapText="1"/>
      <protection hidden="1"/>
    </xf>
    <xf numFmtId="0" fontId="12" fillId="7" borderId="0" xfId="2" applyFont="1" applyFill="1" applyBorder="1" applyAlignment="1" applyProtection="1">
      <alignment horizontal="center"/>
      <protection hidden="1"/>
    </xf>
    <xf numFmtId="4" fontId="12" fillId="7" borderId="0" xfId="5" applyNumberFormat="1" applyFont="1" applyFill="1" applyBorder="1" applyAlignment="1" applyProtection="1">
      <alignment horizontal="right"/>
      <protection hidden="1"/>
    </xf>
    <xf numFmtId="4" fontId="12" fillId="7" borderId="0" xfId="2" applyNumberFormat="1" applyFont="1" applyFill="1" applyBorder="1" applyAlignment="1" applyProtection="1">
      <alignment horizontal="right"/>
      <protection hidden="1"/>
    </xf>
    <xf numFmtId="165" fontId="11" fillId="7" borderId="0" xfId="5" applyNumberFormat="1" applyFont="1" applyFill="1" applyBorder="1" applyAlignment="1" applyProtection="1">
      <alignment horizontal="right"/>
      <protection hidden="1"/>
    </xf>
    <xf numFmtId="0" fontId="8" fillId="6" borderId="13" xfId="2" applyFont="1" applyFill="1" applyBorder="1" applyAlignment="1" applyProtection="1">
      <alignment horizontal="left" vertical="top"/>
      <protection hidden="1"/>
    </xf>
    <xf numFmtId="0" fontId="8" fillId="6" borderId="12" xfId="2" applyFont="1" applyFill="1" applyBorder="1" applyAlignment="1" applyProtection="1">
      <alignment horizontal="center" vertical="center"/>
      <protection hidden="1"/>
    </xf>
    <xf numFmtId="49" fontId="8" fillId="6" borderId="12" xfId="2" applyNumberFormat="1" applyFont="1" applyFill="1" applyBorder="1" applyAlignment="1" applyProtection="1">
      <alignment horizontal="center" vertical="center" wrapText="1"/>
      <protection hidden="1"/>
    </xf>
    <xf numFmtId="0" fontId="10" fillId="6" borderId="12" xfId="2" applyFont="1" applyFill="1" applyBorder="1" applyAlignment="1" applyProtection="1">
      <alignment horizontal="justify" wrapText="1"/>
      <protection hidden="1"/>
    </xf>
    <xf numFmtId="0" fontId="8" fillId="6" borderId="12" xfId="2" applyFont="1" applyFill="1" applyBorder="1" applyAlignment="1" applyProtection="1">
      <alignment horizontal="center"/>
      <protection hidden="1"/>
    </xf>
    <xf numFmtId="4" fontId="8" fillId="6" borderId="12" xfId="5" applyNumberFormat="1" applyFont="1" applyFill="1" applyBorder="1" applyAlignment="1" applyProtection="1">
      <alignment horizontal="right"/>
      <protection hidden="1"/>
    </xf>
    <xf numFmtId="4" fontId="8" fillId="6" borderId="12" xfId="2" applyNumberFormat="1" applyFont="1" applyFill="1" applyBorder="1" applyAlignment="1" applyProtection="1">
      <alignment horizontal="right"/>
      <protection hidden="1"/>
    </xf>
    <xf numFmtId="0" fontId="10" fillId="12" borderId="13" xfId="2" applyFont="1" applyFill="1" applyBorder="1" applyAlignment="1" applyProtection="1">
      <alignment horizontal="left" vertical="top"/>
      <protection hidden="1"/>
    </xf>
    <xf numFmtId="49" fontId="8" fillId="12" borderId="12" xfId="2" applyNumberFormat="1" applyFont="1" applyFill="1" applyBorder="1" applyAlignment="1" applyProtection="1">
      <alignment horizontal="center" vertical="center" wrapText="1"/>
      <protection hidden="1"/>
    </xf>
    <xf numFmtId="0" fontId="12" fillId="13" borderId="13" xfId="2" applyFont="1" applyFill="1" applyBorder="1" applyAlignment="1" applyProtection="1">
      <alignment horizontal="left" vertical="top"/>
      <protection hidden="1"/>
    </xf>
    <xf numFmtId="0" fontId="12" fillId="13" borderId="12" xfId="2" applyFont="1" applyFill="1" applyBorder="1" applyAlignment="1" applyProtection="1">
      <alignment horizontal="center" vertical="center"/>
      <protection hidden="1"/>
    </xf>
    <xf numFmtId="49" fontId="12" fillId="13" borderId="12" xfId="2" applyNumberFormat="1" applyFont="1" applyFill="1" applyBorder="1" applyAlignment="1" applyProtection="1">
      <alignment horizontal="center" vertical="center" wrapText="1"/>
      <protection hidden="1"/>
    </xf>
    <xf numFmtId="0" fontId="11" fillId="13" borderId="12" xfId="2" applyFont="1" applyFill="1" applyBorder="1" applyAlignment="1" applyProtection="1">
      <alignment horizontal="right" wrapText="1"/>
      <protection hidden="1"/>
    </xf>
    <xf numFmtId="0" fontId="12" fillId="13" borderId="12" xfId="2" applyFont="1" applyFill="1" applyBorder="1" applyAlignment="1" applyProtection="1">
      <alignment horizontal="center"/>
      <protection hidden="1"/>
    </xf>
    <xf numFmtId="4" fontId="12" fillId="13" borderId="12" xfId="5" applyNumberFormat="1" applyFont="1" applyFill="1" applyBorder="1" applyAlignment="1" applyProtection="1">
      <alignment horizontal="right"/>
      <protection hidden="1"/>
    </xf>
    <xf numFmtId="4" fontId="12" fillId="13" borderId="12" xfId="2" applyNumberFormat="1" applyFont="1" applyFill="1" applyBorder="1" applyAlignment="1" applyProtection="1">
      <alignment horizontal="right"/>
      <protection hidden="1"/>
    </xf>
    <xf numFmtId="4" fontId="11" fillId="13" borderId="12" xfId="5" applyNumberFormat="1" applyFont="1" applyFill="1" applyBorder="1" applyAlignment="1" applyProtection="1">
      <alignment horizontal="right"/>
      <protection hidden="1"/>
    </xf>
    <xf numFmtId="49" fontId="10" fillId="11" borderId="12" xfId="2" applyNumberFormat="1" applyFont="1" applyFill="1" applyBorder="1" applyAlignment="1" applyProtection="1">
      <alignment horizontal="center" vertical="center" wrapText="1"/>
      <protection hidden="1"/>
    </xf>
    <xf numFmtId="4" fontId="8" fillId="10" borderId="14" xfId="5" applyNumberFormat="1" applyFont="1" applyFill="1" applyBorder="1" applyAlignment="1" applyProtection="1">
      <alignment horizontal="right"/>
      <protection hidden="1"/>
    </xf>
    <xf numFmtId="0" fontId="12" fillId="7" borderId="13" xfId="2" applyFont="1" applyFill="1" applyBorder="1" applyAlignment="1" applyProtection="1">
      <alignment horizontal="left" vertical="top"/>
      <protection hidden="1"/>
    </xf>
    <xf numFmtId="0" fontId="12" fillId="7" borderId="12" xfId="2" applyFont="1" applyFill="1" applyBorder="1" applyAlignment="1" applyProtection="1">
      <alignment horizontal="center" vertical="center"/>
      <protection hidden="1"/>
    </xf>
    <xf numFmtId="49" fontId="12" fillId="7" borderId="12" xfId="2" applyNumberFormat="1" applyFont="1" applyFill="1" applyBorder="1" applyAlignment="1" applyProtection="1">
      <alignment horizontal="center" vertical="center" wrapText="1"/>
      <protection hidden="1"/>
    </xf>
    <xf numFmtId="0" fontId="11" fillId="7" borderId="12" xfId="2" applyFont="1" applyFill="1" applyBorder="1" applyAlignment="1" applyProtection="1">
      <alignment horizontal="center" vertical="center" wrapText="1"/>
      <protection hidden="1"/>
    </xf>
    <xf numFmtId="0" fontId="11" fillId="7" borderId="12" xfId="2" applyFont="1" applyFill="1" applyBorder="1" applyAlignment="1" applyProtection="1">
      <alignment horizontal="center" wrapText="1"/>
      <protection hidden="1"/>
    </xf>
    <xf numFmtId="4" fontId="12" fillId="7" borderId="12" xfId="5" applyNumberFormat="1" applyFont="1" applyFill="1" applyBorder="1" applyAlignment="1" applyProtection="1">
      <alignment horizontal="right"/>
      <protection hidden="1"/>
    </xf>
    <xf numFmtId="4" fontId="11" fillId="7" borderId="12" xfId="2" applyNumberFormat="1" applyFont="1" applyFill="1" applyBorder="1" applyAlignment="1" applyProtection="1">
      <alignment horizontal="right" wrapText="1"/>
      <protection hidden="1"/>
    </xf>
    <xf numFmtId="44" fontId="11" fillId="7" borderId="12" xfId="5" applyNumberFormat="1" applyFont="1" applyFill="1" applyBorder="1" applyAlignment="1" applyProtection="1">
      <alignment horizontal="right"/>
      <protection hidden="1"/>
    </xf>
    <xf numFmtId="10" fontId="8" fillId="0" borderId="0" xfId="2" applyNumberFormat="1" applyFont="1" applyAlignment="1" applyProtection="1">
      <alignment horizontal="right"/>
      <protection hidden="1"/>
    </xf>
    <xf numFmtId="4" fontId="8" fillId="0" borderId="0" xfId="2" applyNumberFormat="1" applyFont="1" applyAlignment="1" applyProtection="1">
      <alignment horizontal="right"/>
      <protection hidden="1"/>
    </xf>
    <xf numFmtId="0" fontId="8" fillId="0" borderId="0" xfId="2" applyFont="1" applyAlignment="1" applyProtection="1">
      <alignment horizontal="right"/>
      <protection hidden="1"/>
    </xf>
    <xf numFmtId="0" fontId="7" fillId="0" borderId="0" xfId="2" applyFill="1" applyProtection="1">
      <protection hidden="1"/>
    </xf>
    <xf numFmtId="165" fontId="7" fillId="0" borderId="0" xfId="2" applyNumberFormat="1" applyProtection="1">
      <protection hidden="1"/>
    </xf>
    <xf numFmtId="4" fontId="8" fillId="0" borderId="0" xfId="2" applyNumberFormat="1" applyFont="1" applyAlignment="1" applyProtection="1">
      <alignment horizontal="left"/>
      <protection hidden="1"/>
    </xf>
    <xf numFmtId="164" fontId="8" fillId="0" borderId="0" xfId="3" applyFont="1" applyAlignment="1" applyProtection="1">
      <alignment horizontal="right"/>
      <protection hidden="1"/>
    </xf>
    <xf numFmtId="0" fontId="8" fillId="0" borderId="0" xfId="2" applyFont="1" applyFill="1" applyProtection="1">
      <protection hidden="1"/>
    </xf>
    <xf numFmtId="0" fontId="8" fillId="0" borderId="0" xfId="2" applyFont="1" applyProtection="1">
      <protection hidden="1"/>
    </xf>
    <xf numFmtId="164" fontId="8" fillId="0" borderId="0" xfId="3" applyFont="1" applyProtection="1">
      <protection hidden="1"/>
    </xf>
    <xf numFmtId="10" fontId="8" fillId="0" borderId="0" xfId="4" applyNumberFormat="1" applyFont="1" applyProtection="1">
      <protection hidden="1"/>
    </xf>
    <xf numFmtId="165" fontId="8" fillId="0" borderId="0" xfId="2" applyNumberFormat="1" applyFont="1" applyProtection="1">
      <protection hidden="1"/>
    </xf>
    <xf numFmtId="10" fontId="8" fillId="0" borderId="0" xfId="2" applyNumberFormat="1" applyFont="1" applyProtection="1">
      <protection hidden="1"/>
    </xf>
    <xf numFmtId="0" fontId="8" fillId="0" borderId="0" xfId="2" applyFont="1" applyAlignment="1" applyProtection="1">
      <alignment horizontal="left"/>
      <protection hidden="1"/>
    </xf>
    <xf numFmtId="0" fontId="8" fillId="0" borderId="0" xfId="2" applyFont="1" applyAlignment="1" applyProtection="1">
      <alignment horizontal="center" vertical="center"/>
      <protection hidden="1"/>
    </xf>
    <xf numFmtId="0" fontId="8" fillId="0" borderId="0" xfId="2" applyFont="1" applyAlignment="1" applyProtection="1">
      <alignment vertical="center" wrapText="1"/>
      <protection hidden="1"/>
    </xf>
    <xf numFmtId="0" fontId="8" fillId="0" borderId="0" xfId="2" applyFont="1" applyAlignment="1" applyProtection="1">
      <protection hidden="1"/>
    </xf>
    <xf numFmtId="4" fontId="7" fillId="0" borderId="0" xfId="2" applyNumberFormat="1" applyAlignment="1" applyProtection="1">
      <alignment horizontal="right"/>
      <protection hidden="1"/>
    </xf>
    <xf numFmtId="0" fontId="1" fillId="0" borderId="0" xfId="1" applyProtection="1">
      <protection hidden="1"/>
    </xf>
    <xf numFmtId="0" fontId="3" fillId="0" borderId="0" xfId="1" applyFont="1" applyProtection="1">
      <protection hidden="1"/>
    </xf>
    <xf numFmtId="0" fontId="2" fillId="0" borderId="0" xfId="1" applyFont="1" applyAlignment="1" applyProtection="1">
      <protection hidden="1"/>
    </xf>
    <xf numFmtId="0" fontId="2" fillId="0" borderId="0" xfId="1" applyFont="1" applyAlignment="1" applyProtection="1">
      <alignment vertical="top" wrapText="1"/>
      <protection hidden="1"/>
    </xf>
    <xf numFmtId="0" fontId="1" fillId="0" borderId="0" xfId="1" applyAlignment="1" applyProtection="1">
      <alignment horizontal="center"/>
      <protection hidden="1"/>
    </xf>
    <xf numFmtId="0" fontId="6" fillId="0" borderId="6" xfId="1" applyFont="1" applyBorder="1" applyAlignment="1" applyProtection="1">
      <alignment horizontal="center" vertical="center"/>
      <protection hidden="1"/>
    </xf>
    <xf numFmtId="0" fontId="6" fillId="0" borderId="5" xfId="1" applyFont="1" applyBorder="1" applyAlignment="1" applyProtection="1">
      <alignment horizontal="center" vertical="center"/>
      <protection hidden="1"/>
    </xf>
    <xf numFmtId="0" fontId="6" fillId="0" borderId="4" xfId="1" applyFont="1" applyBorder="1" applyAlignment="1" applyProtection="1">
      <alignment horizontal="center" vertical="center"/>
      <protection hidden="1"/>
    </xf>
    <xf numFmtId="0" fontId="6" fillId="0" borderId="3" xfId="1" applyFont="1" applyBorder="1" applyAlignment="1" applyProtection="1">
      <alignment horizontal="center" vertical="center"/>
      <protection hidden="1"/>
    </xf>
    <xf numFmtId="0" fontId="6" fillId="0" borderId="2" xfId="1" applyFont="1" applyBorder="1" applyAlignment="1" applyProtection="1">
      <alignment horizontal="center" vertical="center"/>
      <protection hidden="1"/>
    </xf>
    <xf numFmtId="0" fontId="6" fillId="0" borderId="1" xfId="1" applyFont="1" applyBorder="1" applyAlignment="1" applyProtection="1">
      <alignment horizontal="center" vertical="center"/>
      <protection hidden="1"/>
    </xf>
    <xf numFmtId="0" fontId="2" fillId="0" borderId="0" xfId="1" applyFont="1" applyAlignment="1" applyProtection="1">
      <alignment horizontal="left" vertical="top" wrapText="1"/>
      <protection hidden="1"/>
    </xf>
    <xf numFmtId="0" fontId="2" fillId="0" borderId="0" xfId="1" applyFont="1" applyAlignment="1" applyProtection="1">
      <alignment wrapText="1"/>
      <protection hidden="1"/>
    </xf>
    <xf numFmtId="0" fontId="9" fillId="0" borderId="0" xfId="2" applyFont="1" applyAlignment="1" applyProtection="1">
      <alignment horizontal="center" vertical="center" wrapText="1"/>
      <protection locked="0"/>
    </xf>
    <xf numFmtId="0" fontId="7" fillId="0" borderId="0" xfId="2" applyAlignment="1" applyProtection="1">
      <alignment horizontal="center" vertical="center"/>
      <protection locked="0"/>
    </xf>
    <xf numFmtId="0" fontId="1" fillId="2" borderId="5" xfId="2" applyFont="1" applyFill="1" applyBorder="1" applyAlignment="1" applyProtection="1">
      <alignment horizontal="center" wrapText="1"/>
      <protection locked="0"/>
    </xf>
    <xf numFmtId="0" fontId="7" fillId="2" borderId="5" xfId="2" applyFill="1" applyBorder="1" applyAlignment="1" applyProtection="1">
      <alignment horizontal="center"/>
      <protection locked="0"/>
    </xf>
    <xf numFmtId="0" fontId="10" fillId="0" borderId="27" xfId="2" applyFont="1" applyBorder="1" applyAlignment="1" applyProtection="1">
      <alignment horizontal="justify" vertical="center" wrapText="1"/>
      <protection locked="0"/>
    </xf>
    <xf numFmtId="0" fontId="10" fillId="0" borderId="12" xfId="2" applyFont="1" applyBorder="1" applyAlignment="1" applyProtection="1">
      <alignment horizontal="justify" vertical="center" wrapText="1"/>
      <protection locked="0"/>
    </xf>
    <xf numFmtId="0" fontId="10" fillId="0" borderId="14" xfId="2" applyFont="1" applyBorder="1" applyAlignment="1" applyProtection="1">
      <alignment horizontal="left" vertical="center" wrapText="1"/>
      <protection locked="0"/>
    </xf>
    <xf numFmtId="0" fontId="14" fillId="14" borderId="17" xfId="2" applyFont="1" applyFill="1" applyBorder="1" applyAlignment="1" applyProtection="1">
      <alignment horizontal="center" vertical="center"/>
      <protection hidden="1"/>
    </xf>
    <xf numFmtId="0" fontId="14" fillId="14" borderId="0" xfId="2" applyFont="1" applyFill="1" applyBorder="1" applyAlignment="1" applyProtection="1">
      <alignment horizontal="center" vertical="center"/>
      <protection hidden="1"/>
    </xf>
    <xf numFmtId="0" fontId="13" fillId="8" borderId="25" xfId="2" applyFont="1" applyFill="1" applyBorder="1" applyAlignment="1" applyProtection="1">
      <alignment horizontal="center" vertical="center"/>
      <protection hidden="1"/>
    </xf>
    <xf numFmtId="0" fontId="13" fillId="8" borderId="21" xfId="2" applyFont="1" applyFill="1" applyBorder="1" applyAlignment="1" applyProtection="1">
      <alignment horizontal="center" vertical="center"/>
      <protection hidden="1"/>
    </xf>
    <xf numFmtId="0" fontId="13" fillId="8" borderId="19" xfId="2" applyFont="1" applyFill="1" applyBorder="1" applyAlignment="1" applyProtection="1">
      <alignment horizontal="center" vertical="center"/>
      <protection hidden="1"/>
    </xf>
    <xf numFmtId="0" fontId="13" fillId="8" borderId="24" xfId="2" applyFont="1" applyFill="1" applyBorder="1" applyAlignment="1" applyProtection="1">
      <alignment horizontal="center" vertical="center"/>
      <protection hidden="1"/>
    </xf>
    <xf numFmtId="0" fontId="13" fillId="8" borderId="20" xfId="2" applyFont="1" applyFill="1" applyBorder="1" applyAlignment="1" applyProtection="1">
      <alignment horizontal="center" vertical="center"/>
      <protection hidden="1"/>
    </xf>
    <xf numFmtId="0" fontId="5" fillId="0" borderId="6" xfId="2" applyFont="1" applyBorder="1" applyAlignment="1" applyProtection="1">
      <alignment horizontal="center" vertical="center"/>
      <protection hidden="1"/>
    </xf>
    <xf numFmtId="0" fontId="5" fillId="0" borderId="5" xfId="2" applyFont="1" applyBorder="1" applyAlignment="1" applyProtection="1">
      <alignment horizontal="center" vertical="center"/>
      <protection hidden="1"/>
    </xf>
    <xf numFmtId="0" fontId="5" fillId="0" borderId="4" xfId="2" applyFont="1" applyBorder="1" applyAlignment="1" applyProtection="1">
      <alignment horizontal="center" vertical="center"/>
      <protection hidden="1"/>
    </xf>
    <xf numFmtId="0" fontId="5" fillId="0" borderId="11" xfId="2" applyFont="1" applyBorder="1" applyAlignment="1" applyProtection="1">
      <alignment horizontal="center" vertical="center"/>
      <protection hidden="1"/>
    </xf>
    <xf numFmtId="0" fontId="5" fillId="0" borderId="0" xfId="2" applyFont="1" applyBorder="1" applyAlignment="1" applyProtection="1">
      <alignment horizontal="center" vertical="center"/>
      <protection hidden="1"/>
    </xf>
    <xf numFmtId="0" fontId="5" fillId="0" borderId="10" xfId="2" applyFont="1" applyBorder="1" applyAlignment="1" applyProtection="1">
      <alignment horizontal="center" vertical="center"/>
      <protection hidden="1"/>
    </xf>
    <xf numFmtId="0" fontId="5" fillId="0" borderId="3" xfId="2" applyFont="1" applyBorder="1" applyAlignment="1" applyProtection="1">
      <alignment horizontal="center" vertical="center"/>
      <protection hidden="1"/>
    </xf>
    <xf numFmtId="0" fontId="5" fillId="0" borderId="2" xfId="2" applyFont="1" applyBorder="1" applyAlignment="1" applyProtection="1">
      <alignment horizontal="center" vertical="center"/>
      <protection hidden="1"/>
    </xf>
    <xf numFmtId="0" fontId="5" fillId="0" borderId="1" xfId="2" applyFont="1" applyBorder="1" applyAlignment="1" applyProtection="1">
      <alignment horizontal="center" vertical="center"/>
      <protection hidden="1"/>
    </xf>
    <xf numFmtId="0" fontId="10" fillId="4" borderId="9" xfId="2" applyFont="1" applyFill="1" applyBorder="1" applyAlignment="1" applyProtection="1">
      <alignment horizontal="center" vertical="center" wrapText="1"/>
      <protection hidden="1"/>
    </xf>
    <xf numFmtId="0" fontId="13" fillId="8" borderId="23" xfId="2" applyFont="1" applyFill="1" applyBorder="1" applyAlignment="1" applyProtection="1">
      <alignment horizontal="center" vertical="center" wrapText="1"/>
      <protection hidden="1"/>
    </xf>
    <xf numFmtId="0" fontId="13" fillId="8" borderId="19" xfId="2" applyFont="1" applyFill="1" applyBorder="1" applyAlignment="1" applyProtection="1">
      <alignment horizontal="center" vertical="center" wrapText="1"/>
      <protection hidden="1"/>
    </xf>
    <xf numFmtId="4" fontId="13" fillId="8" borderId="23" xfId="2" applyNumberFormat="1" applyFont="1" applyFill="1" applyBorder="1" applyAlignment="1" applyProtection="1">
      <alignment horizontal="center" vertical="center"/>
      <protection hidden="1"/>
    </xf>
    <xf numFmtId="4" fontId="13" fillId="8" borderId="19" xfId="2" applyNumberFormat="1" applyFont="1" applyFill="1" applyBorder="1" applyAlignment="1" applyProtection="1">
      <alignment horizontal="center" vertical="center"/>
      <protection hidden="1"/>
    </xf>
    <xf numFmtId="165" fontId="10" fillId="3" borderId="8" xfId="2" applyNumberFormat="1" applyFont="1" applyFill="1" applyBorder="1" applyAlignment="1" applyProtection="1">
      <alignment horizontal="center" vertical="center"/>
      <protection hidden="1"/>
    </xf>
    <xf numFmtId="165" fontId="10" fillId="3" borderId="7" xfId="2" applyNumberFormat="1" applyFont="1" applyFill="1" applyBorder="1" applyAlignment="1" applyProtection="1">
      <alignment horizontal="center" vertical="center"/>
      <protection hidden="1"/>
    </xf>
    <xf numFmtId="4" fontId="10" fillId="8" borderId="26" xfId="2" applyNumberFormat="1" applyFont="1" applyFill="1" applyBorder="1" applyAlignment="1" applyProtection="1">
      <alignment horizontal="center" vertical="center" wrapText="1"/>
      <protection hidden="1"/>
    </xf>
    <xf numFmtId="4" fontId="10" fillId="8" borderId="22" xfId="2" applyNumberFormat="1" applyFont="1" applyFill="1" applyBorder="1" applyAlignment="1" applyProtection="1">
      <alignment horizontal="center" vertical="center" wrapText="1"/>
      <protection hidden="1"/>
    </xf>
    <xf numFmtId="4" fontId="10" fillId="8" borderId="18" xfId="2" applyNumberFormat="1" applyFont="1" applyFill="1" applyBorder="1" applyAlignment="1" applyProtection="1">
      <alignment horizontal="center" vertical="center" wrapText="1"/>
      <protection hidden="1"/>
    </xf>
    <xf numFmtId="0" fontId="10" fillId="5" borderId="6" xfId="2" applyFont="1" applyFill="1" applyBorder="1" applyAlignment="1" applyProtection="1">
      <alignment horizontal="center" vertical="center" wrapText="1"/>
      <protection hidden="1"/>
    </xf>
    <xf numFmtId="0" fontId="10" fillId="5" borderId="5" xfId="2" applyFont="1" applyFill="1" applyBorder="1" applyAlignment="1" applyProtection="1">
      <alignment horizontal="center" vertical="center" wrapText="1"/>
      <protection hidden="1"/>
    </xf>
    <xf numFmtId="0" fontId="10" fillId="5" borderId="4" xfId="2" applyFont="1" applyFill="1" applyBorder="1" applyAlignment="1" applyProtection="1">
      <alignment horizontal="center" vertical="center" wrapText="1"/>
      <protection hidden="1"/>
    </xf>
    <xf numFmtId="0" fontId="10" fillId="5" borderId="11" xfId="2" applyFont="1" applyFill="1" applyBorder="1" applyAlignment="1" applyProtection="1">
      <alignment horizontal="center" vertical="center" wrapText="1"/>
      <protection hidden="1"/>
    </xf>
    <xf numFmtId="0" fontId="10" fillId="5" borderId="0" xfId="2" applyFont="1" applyFill="1" applyBorder="1" applyAlignment="1" applyProtection="1">
      <alignment horizontal="center" vertical="center" wrapText="1"/>
      <protection hidden="1"/>
    </xf>
    <xf numFmtId="0" fontId="10" fillId="5" borderId="10" xfId="2" applyFont="1" applyFill="1" applyBorder="1" applyAlignment="1" applyProtection="1">
      <alignment horizontal="center" vertical="center" wrapText="1"/>
      <protection hidden="1"/>
    </xf>
    <xf numFmtId="0" fontId="10" fillId="5" borderId="3" xfId="2" applyFont="1" applyFill="1" applyBorder="1" applyAlignment="1" applyProtection="1">
      <alignment horizontal="center" vertical="center" wrapText="1"/>
      <protection hidden="1"/>
    </xf>
    <xf numFmtId="0" fontId="10" fillId="5" borderId="2" xfId="2" applyFont="1" applyFill="1" applyBorder="1" applyAlignment="1" applyProtection="1">
      <alignment horizontal="center" vertical="center" wrapText="1"/>
      <protection hidden="1"/>
    </xf>
    <xf numFmtId="0" fontId="10" fillId="5" borderId="1" xfId="2" applyFont="1" applyFill="1" applyBorder="1" applyAlignment="1" applyProtection="1">
      <alignment horizontal="center" vertical="center" wrapText="1"/>
      <protection hidden="1"/>
    </xf>
    <xf numFmtId="0" fontId="10" fillId="0" borderId="0" xfId="2" applyFont="1" applyAlignment="1" applyProtection="1">
      <alignment horizontal="center" wrapText="1"/>
      <protection hidden="1"/>
    </xf>
    <xf numFmtId="4" fontId="10" fillId="0" borderId="0" xfId="2" applyNumberFormat="1" applyFont="1" applyAlignment="1" applyProtection="1">
      <alignment horizontal="center" wrapText="1"/>
      <protection hidden="1"/>
    </xf>
    <xf numFmtId="10" fontId="10" fillId="0" borderId="0" xfId="2" applyNumberFormat="1" applyFont="1" applyAlignment="1" applyProtection="1">
      <alignment horizontal="center" wrapText="1"/>
      <protection hidden="1"/>
    </xf>
    <xf numFmtId="0" fontId="16" fillId="6" borderId="36" xfId="2" applyFont="1" applyFill="1" applyBorder="1" applyAlignment="1" applyProtection="1">
      <alignment horizontal="center" vertical="center" wrapText="1"/>
      <protection locked="0"/>
    </xf>
    <xf numFmtId="0" fontId="16" fillId="6" borderId="35" xfId="2" applyFont="1" applyFill="1" applyBorder="1" applyAlignment="1" applyProtection="1">
      <alignment horizontal="center" vertical="center" wrapText="1"/>
      <protection locked="0"/>
    </xf>
    <xf numFmtId="0" fontId="16" fillId="6" borderId="30" xfId="2" applyFont="1" applyFill="1" applyBorder="1" applyAlignment="1" applyProtection="1">
      <alignment horizontal="center" vertical="center" wrapText="1"/>
      <protection locked="0"/>
    </xf>
    <xf numFmtId="0" fontId="16" fillId="6" borderId="0" xfId="2" applyFont="1" applyFill="1" applyBorder="1" applyAlignment="1" applyProtection="1">
      <alignment horizontal="center" vertical="center" wrapText="1"/>
      <protection locked="0"/>
    </xf>
    <xf numFmtId="0" fontId="16" fillId="6" borderId="29" xfId="2" applyFont="1" applyFill="1" applyBorder="1" applyAlignment="1" applyProtection="1">
      <alignment horizontal="center" vertical="center" wrapText="1"/>
      <protection locked="0"/>
    </xf>
    <xf numFmtId="0" fontId="16" fillId="6" borderId="28" xfId="2" applyFont="1" applyFill="1" applyBorder="1" applyAlignment="1" applyProtection="1">
      <alignment horizontal="center" vertical="center" wrapText="1"/>
      <protection locked="0"/>
    </xf>
    <xf numFmtId="0" fontId="16" fillId="6" borderId="34" xfId="2" applyFont="1" applyFill="1" applyBorder="1" applyAlignment="1" applyProtection="1">
      <alignment horizontal="center" vertical="center" wrapText="1"/>
      <protection locked="0"/>
    </xf>
    <xf numFmtId="0" fontId="16" fillId="6" borderId="33" xfId="2" applyFont="1" applyFill="1" applyBorder="1" applyAlignment="1" applyProtection="1">
      <alignment horizontal="center" vertical="center" wrapText="1"/>
      <protection locked="0"/>
    </xf>
    <xf numFmtId="0" fontId="16" fillId="6" borderId="32" xfId="2" applyFont="1" applyFill="1" applyBorder="1" applyAlignment="1" applyProtection="1">
      <alignment horizontal="center" vertical="center" wrapText="1"/>
      <protection locked="0"/>
    </xf>
    <xf numFmtId="0" fontId="16" fillId="0" borderId="11" xfId="2" applyFont="1" applyBorder="1" applyAlignment="1" applyProtection="1">
      <alignment horizontal="left" vertical="center" wrapText="1"/>
      <protection locked="0"/>
    </xf>
    <xf numFmtId="0" fontId="16" fillId="0" borderId="0" xfId="2" applyFont="1" applyBorder="1" applyAlignment="1" applyProtection="1">
      <alignment horizontal="left" vertical="center" wrapText="1"/>
      <protection locked="0"/>
    </xf>
    <xf numFmtId="0" fontId="16" fillId="0" borderId="10"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7" xfId="2" applyFont="1" applyBorder="1" applyAlignment="1" applyProtection="1">
      <alignment horizontal="left" vertical="center" wrapText="1"/>
      <protection locked="0"/>
    </xf>
    <xf numFmtId="0" fontId="16" fillId="0" borderId="8" xfId="2" applyFont="1" applyFill="1" applyBorder="1" applyAlignment="1" applyProtection="1">
      <alignment horizontal="left" vertical="center"/>
      <protection locked="0"/>
    </xf>
    <xf numFmtId="0" fontId="16" fillId="0" borderId="9" xfId="2" applyFont="1" applyFill="1" applyBorder="1" applyAlignment="1" applyProtection="1">
      <alignment horizontal="left" vertical="center"/>
      <protection locked="0"/>
    </xf>
    <xf numFmtId="0" fontId="16" fillId="0" borderId="7" xfId="2" applyFont="1" applyFill="1" applyBorder="1" applyAlignment="1" applyProtection="1">
      <alignment horizontal="left" vertical="center"/>
      <protection locked="0"/>
    </xf>
    <xf numFmtId="0" fontId="13" fillId="2" borderId="8" xfId="2" applyFont="1" applyFill="1" applyBorder="1" applyAlignment="1" applyProtection="1">
      <alignment horizontal="center" wrapText="1"/>
      <protection hidden="1"/>
    </xf>
    <xf numFmtId="0" fontId="13" fillId="2" borderId="9" xfId="2" applyFont="1" applyFill="1" applyBorder="1" applyAlignment="1" applyProtection="1">
      <alignment horizontal="center" wrapText="1"/>
      <protection hidden="1"/>
    </xf>
    <xf numFmtId="4" fontId="11" fillId="7" borderId="44" xfId="2" applyNumberFormat="1" applyFont="1" applyFill="1" applyBorder="1" applyAlignment="1" applyProtection="1">
      <alignment horizontal="right" vertical="justify" wrapText="1"/>
      <protection hidden="1"/>
    </xf>
    <xf numFmtId="0" fontId="11" fillId="7" borderId="44" xfId="2" applyFont="1" applyFill="1" applyBorder="1" applyAlignment="1" applyProtection="1">
      <alignment horizontal="right" vertical="justify" wrapText="1"/>
      <protection hidden="1"/>
    </xf>
    <xf numFmtId="0" fontId="21" fillId="12" borderId="51" xfId="2" applyFont="1" applyFill="1" applyBorder="1" applyAlignment="1" applyProtection="1">
      <alignment horizontal="center" vertical="center" wrapText="1"/>
      <protection hidden="1"/>
    </xf>
    <xf numFmtId="0" fontId="21" fillId="12" borderId="50" xfId="2" applyFont="1" applyFill="1" applyBorder="1" applyAlignment="1" applyProtection="1">
      <alignment horizontal="center" vertical="center" wrapText="1"/>
      <protection hidden="1"/>
    </xf>
    <xf numFmtId="0" fontId="25" fillId="7" borderId="44" xfId="6" applyFont="1" applyFill="1" applyBorder="1" applyAlignment="1" applyProtection="1">
      <alignment horizontal="center" vertical="justify" wrapText="1"/>
      <protection hidden="1"/>
    </xf>
    <xf numFmtId="10" fontId="23" fillId="11" borderId="44" xfId="6" applyNumberFormat="1" applyFont="1" applyFill="1" applyBorder="1" applyAlignment="1" applyProtection="1">
      <alignment horizontal="center" vertical="center" wrapText="1"/>
      <protection hidden="1"/>
    </xf>
    <xf numFmtId="10" fontId="10" fillId="12" borderId="44" xfId="4" applyNumberFormat="1" applyFont="1" applyFill="1" applyBorder="1" applyAlignment="1" applyProtection="1">
      <alignment horizontal="center" vertical="justify" wrapText="1"/>
      <protection hidden="1"/>
    </xf>
    <xf numFmtId="10" fontId="8" fillId="12" borderId="44" xfId="2" applyNumberFormat="1" applyFont="1" applyFill="1" applyBorder="1" applyAlignment="1" applyProtection="1">
      <alignment horizontal="center" vertical="justify" wrapText="1"/>
      <protection hidden="1"/>
    </xf>
    <xf numFmtId="4" fontId="11" fillId="7" borderId="46" xfId="6" applyNumberFormat="1" applyFont="1" applyFill="1" applyBorder="1" applyAlignment="1" applyProtection="1">
      <alignment horizontal="right" vertical="justify" wrapText="1"/>
      <protection hidden="1"/>
    </xf>
    <xf numFmtId="0" fontId="12" fillId="7" borderId="46" xfId="2" applyFont="1" applyFill="1" applyBorder="1" applyAlignment="1" applyProtection="1">
      <alignment horizontal="right" vertical="justify" wrapText="1"/>
      <protection hidden="1"/>
    </xf>
    <xf numFmtId="0" fontId="19" fillId="7" borderId="57" xfId="6" applyFont="1" applyFill="1" applyBorder="1" applyAlignment="1" applyProtection="1">
      <alignment horizontal="center" vertical="justify" wrapText="1"/>
      <protection hidden="1"/>
    </xf>
    <xf numFmtId="0" fontId="19" fillId="7" borderId="63" xfId="6" applyFont="1" applyFill="1" applyBorder="1" applyAlignment="1" applyProtection="1">
      <alignment horizontal="center" vertical="justify" wrapText="1"/>
      <protection hidden="1"/>
    </xf>
    <xf numFmtId="0" fontId="19" fillId="7" borderId="56" xfId="6" applyFont="1" applyFill="1" applyBorder="1" applyAlignment="1" applyProtection="1">
      <alignment horizontal="center" vertical="justify" wrapText="1"/>
      <protection hidden="1"/>
    </xf>
    <xf numFmtId="0" fontId="24" fillId="12" borderId="58" xfId="6" applyFont="1" applyFill="1" applyBorder="1" applyAlignment="1" applyProtection="1">
      <alignment horizontal="center" vertical="center" wrapText="1"/>
      <protection hidden="1"/>
    </xf>
    <xf numFmtId="0" fontId="26" fillId="15" borderId="61" xfId="2" applyFont="1" applyFill="1" applyBorder="1" applyAlignment="1" applyProtection="1">
      <alignment horizontal="center" vertical="center" wrapText="1"/>
      <protection hidden="1"/>
    </xf>
    <xf numFmtId="0" fontId="26" fillId="15" borderId="58" xfId="2" applyFont="1" applyFill="1" applyBorder="1" applyAlignment="1" applyProtection="1">
      <alignment horizontal="center" vertical="center" wrapText="1"/>
      <protection hidden="1"/>
    </xf>
    <xf numFmtId="0" fontId="26" fillId="15" borderId="55" xfId="2" applyFont="1" applyFill="1" applyBorder="1" applyAlignment="1" applyProtection="1">
      <alignment horizontal="center" vertical="center" wrapText="1"/>
      <protection hidden="1"/>
    </xf>
    <xf numFmtId="4" fontId="8" fillId="12" borderId="54" xfId="6" applyNumberFormat="1" applyFont="1" applyFill="1" applyBorder="1" applyAlignment="1" applyProtection="1">
      <alignment horizontal="center" vertical="center" wrapText="1"/>
      <protection hidden="1"/>
    </xf>
    <xf numFmtId="0" fontId="8" fillId="12" borderId="54" xfId="6" applyFont="1" applyFill="1" applyBorder="1" applyAlignment="1" applyProtection="1">
      <alignment horizontal="center" vertical="center" wrapText="1"/>
      <protection hidden="1"/>
    </xf>
    <xf numFmtId="0" fontId="25" fillId="7" borderId="45" xfId="6" applyFont="1" applyFill="1" applyBorder="1" applyAlignment="1" applyProtection="1">
      <alignment horizontal="center" vertical="center" wrapText="1"/>
      <protection hidden="1"/>
    </xf>
    <xf numFmtId="0" fontId="25" fillId="7" borderId="41" xfId="6" applyFont="1" applyFill="1" applyBorder="1" applyAlignment="1" applyProtection="1">
      <alignment horizontal="center" vertical="center" wrapText="1"/>
      <protection hidden="1"/>
    </xf>
    <xf numFmtId="0" fontId="25" fillId="7" borderId="44" xfId="6" applyFont="1" applyFill="1" applyBorder="1" applyAlignment="1" applyProtection="1">
      <alignment horizontal="center" vertical="center" wrapText="1"/>
      <protection hidden="1"/>
    </xf>
    <xf numFmtId="0" fontId="25" fillId="7" borderId="40" xfId="6" applyFont="1" applyFill="1" applyBorder="1" applyAlignment="1" applyProtection="1">
      <alignment horizontal="center" vertical="center" wrapText="1"/>
      <protection hidden="1"/>
    </xf>
    <xf numFmtId="0" fontId="19" fillId="7" borderId="44" xfId="6" applyFont="1" applyFill="1" applyBorder="1" applyAlignment="1" applyProtection="1">
      <alignment horizontal="center" vertical="justify" wrapText="1"/>
      <protection hidden="1"/>
    </xf>
    <xf numFmtId="0" fontId="19" fillId="7" borderId="54" xfId="6" applyFont="1" applyFill="1" applyBorder="1" applyAlignment="1" applyProtection="1">
      <alignment horizontal="center" vertical="justify" wrapText="1"/>
      <protection hidden="1"/>
    </xf>
    <xf numFmtId="0" fontId="10" fillId="0" borderId="45" xfId="6" applyFont="1" applyBorder="1" applyAlignment="1" applyProtection="1">
      <alignment horizontal="center" vertical="center" wrapText="1"/>
      <protection hidden="1"/>
    </xf>
    <xf numFmtId="0" fontId="10" fillId="0" borderId="45" xfId="6" quotePrefix="1" applyFont="1" applyBorder="1" applyAlignment="1" applyProtection="1">
      <alignment horizontal="center" vertical="center" wrapText="1"/>
      <protection hidden="1"/>
    </xf>
    <xf numFmtId="0" fontId="10" fillId="6" borderId="44" xfId="2" applyFont="1" applyFill="1" applyBorder="1" applyAlignment="1" applyProtection="1">
      <alignment vertical="center" wrapText="1"/>
      <protection hidden="1"/>
    </xf>
    <xf numFmtId="10" fontId="23" fillId="11" borderId="57" xfId="6" applyNumberFormat="1" applyFont="1" applyFill="1" applyBorder="1" applyAlignment="1" applyProtection="1">
      <alignment horizontal="center" vertical="center" wrapText="1"/>
      <protection hidden="1"/>
    </xf>
    <xf numFmtId="10" fontId="23" fillId="11" borderId="56" xfId="6" applyNumberFormat="1" applyFont="1" applyFill="1" applyBorder="1" applyAlignment="1" applyProtection="1">
      <alignment horizontal="center" vertical="center" wrapText="1"/>
      <protection hidden="1"/>
    </xf>
    <xf numFmtId="0" fontId="24" fillId="12" borderId="44" xfId="6" applyFont="1" applyFill="1" applyBorder="1" applyAlignment="1" applyProtection="1">
      <alignment horizontal="center" vertical="center" wrapText="1"/>
      <protection hidden="1"/>
    </xf>
    <xf numFmtId="0" fontId="25" fillId="7" borderId="54" xfId="6" applyFont="1" applyFill="1" applyBorder="1" applyAlignment="1" applyProtection="1">
      <alignment horizontal="center" vertical="center" wrapText="1"/>
      <protection hidden="1"/>
    </xf>
    <xf numFmtId="0" fontId="25" fillId="7" borderId="62" xfId="6" applyFont="1" applyFill="1" applyBorder="1" applyAlignment="1" applyProtection="1">
      <alignment horizontal="center" vertical="center" wrapText="1"/>
      <protection hidden="1"/>
    </xf>
    <xf numFmtId="4" fontId="8" fillId="12" borderId="59" xfId="6" applyNumberFormat="1" applyFont="1" applyFill="1" applyBorder="1" applyAlignment="1" applyProtection="1">
      <alignment horizontal="center" vertical="center" wrapText="1"/>
      <protection hidden="1"/>
    </xf>
    <xf numFmtId="4" fontId="8" fillId="12" borderId="55" xfId="6" applyNumberFormat="1" applyFont="1" applyFill="1" applyBorder="1" applyAlignment="1" applyProtection="1">
      <alignment horizontal="center" vertical="center" wrapText="1"/>
      <protection hidden="1"/>
    </xf>
    <xf numFmtId="0" fontId="7" fillId="0" borderId="0" xfId="2" applyAlignment="1" applyProtection="1">
      <alignment horizontal="center"/>
      <protection hidden="1"/>
    </xf>
    <xf numFmtId="10" fontId="20" fillId="12" borderId="49" xfId="6" applyNumberFormat="1" applyFont="1" applyFill="1" applyBorder="1" applyAlignment="1" applyProtection="1">
      <alignment horizontal="center" vertical="center" wrapText="1"/>
      <protection hidden="1"/>
    </xf>
    <xf numFmtId="10" fontId="20" fillId="12" borderId="43" xfId="6" applyNumberFormat="1" applyFont="1" applyFill="1" applyBorder="1" applyAlignment="1" applyProtection="1">
      <alignment horizontal="center" vertical="center" wrapText="1"/>
      <protection hidden="1"/>
    </xf>
    <xf numFmtId="10" fontId="20" fillId="12" borderId="39" xfId="6" applyNumberFormat="1" applyFont="1" applyFill="1" applyBorder="1" applyAlignment="1" applyProtection="1">
      <alignment horizontal="center" vertical="center" wrapText="1"/>
      <protection hidden="1"/>
    </xf>
    <xf numFmtId="10" fontId="10" fillId="12" borderId="40" xfId="2" applyNumberFormat="1" applyFont="1" applyFill="1" applyBorder="1" applyAlignment="1" applyProtection="1">
      <alignment horizontal="center" vertical="justify" wrapText="1"/>
      <protection hidden="1"/>
    </xf>
    <xf numFmtId="4" fontId="19" fillId="7" borderId="48" xfId="6" applyNumberFormat="1" applyFont="1" applyFill="1" applyBorder="1" applyAlignment="1" applyProtection="1">
      <alignment horizontal="center" vertical="center" wrapText="1"/>
      <protection hidden="1"/>
    </xf>
    <xf numFmtId="4" fontId="19" fillId="7" borderId="42" xfId="6" applyNumberFormat="1" applyFont="1" applyFill="1" applyBorder="1" applyAlignment="1" applyProtection="1">
      <alignment horizontal="center" vertical="center" wrapText="1"/>
      <protection hidden="1"/>
    </xf>
    <xf numFmtId="4" fontId="19" fillId="7" borderId="38" xfId="6" applyNumberFormat="1" applyFont="1" applyFill="1" applyBorder="1" applyAlignment="1" applyProtection="1">
      <alignment horizontal="center" vertical="center" wrapText="1"/>
      <protection hidden="1"/>
    </xf>
    <xf numFmtId="0" fontId="3" fillId="6" borderId="0" xfId="2" applyFont="1" applyFill="1" applyBorder="1" applyAlignment="1" applyProtection="1">
      <alignment horizontal="center" wrapText="1"/>
      <protection hidden="1"/>
    </xf>
    <xf numFmtId="0" fontId="8" fillId="6" borderId="0" xfId="2" applyFont="1" applyFill="1" applyBorder="1" applyAlignment="1" applyProtection="1">
      <alignment horizontal="center" wrapText="1"/>
      <protection hidden="1"/>
    </xf>
    <xf numFmtId="168" fontId="10" fillId="12" borderId="40" xfId="2" applyNumberFormat="1" applyFont="1" applyFill="1" applyBorder="1" applyAlignment="1" applyProtection="1">
      <alignment horizontal="center" vertical="justify" wrapText="1"/>
      <protection hidden="1"/>
    </xf>
    <xf numFmtId="0" fontId="10" fillId="6" borderId="60" xfId="2" applyFont="1" applyFill="1" applyBorder="1" applyAlignment="1" applyProtection="1">
      <alignment horizontal="left" vertical="center" wrapText="1"/>
      <protection hidden="1"/>
    </xf>
    <xf numFmtId="0" fontId="10" fillId="6" borderId="58" xfId="2" applyFont="1" applyFill="1" applyBorder="1" applyAlignment="1" applyProtection="1">
      <alignment horizontal="left" vertical="center" wrapText="1"/>
      <protection hidden="1"/>
    </xf>
    <xf numFmtId="0" fontId="27" fillId="0" borderId="68" xfId="2" applyFont="1" applyFill="1" applyBorder="1" applyAlignment="1" applyProtection="1">
      <alignment horizontal="center" vertical="center" wrapText="1"/>
      <protection locked="0"/>
    </xf>
    <xf numFmtId="0" fontId="27" fillId="0" borderId="35" xfId="2" applyFont="1" applyFill="1" applyBorder="1" applyAlignment="1" applyProtection="1">
      <alignment horizontal="center" vertical="center" wrapText="1"/>
      <protection locked="0"/>
    </xf>
    <xf numFmtId="0" fontId="27" fillId="0" borderId="0" xfId="2" applyFont="1" applyFill="1" applyBorder="1" applyAlignment="1" applyProtection="1">
      <alignment horizontal="center" vertical="center" wrapText="1"/>
      <protection locked="0"/>
    </xf>
    <xf numFmtId="0" fontId="27" fillId="0" borderId="67" xfId="2" applyFont="1" applyFill="1" applyBorder="1" applyAlignment="1" applyProtection="1">
      <alignment horizontal="center" vertical="center" wrapText="1"/>
      <protection locked="0"/>
    </xf>
    <xf numFmtId="0" fontId="27" fillId="0" borderId="28" xfId="2" applyFont="1" applyFill="1" applyBorder="1" applyAlignment="1" applyProtection="1">
      <alignment horizontal="center" vertical="center" wrapText="1"/>
      <protection locked="0"/>
    </xf>
    <xf numFmtId="0" fontId="27" fillId="0" borderId="66" xfId="2" applyFont="1" applyFill="1" applyBorder="1" applyAlignment="1" applyProtection="1">
      <alignment horizontal="center" vertical="center" wrapText="1"/>
      <protection locked="0"/>
    </xf>
    <xf numFmtId="0" fontId="27" fillId="0" borderId="8" xfId="2" applyFont="1" applyFill="1" applyBorder="1" applyAlignment="1" applyProtection="1">
      <alignment horizontal="center" wrapText="1"/>
      <protection locked="0"/>
    </xf>
    <xf numFmtId="0" fontId="27" fillId="0" borderId="9" xfId="2" applyFont="1" applyFill="1" applyBorder="1" applyAlignment="1" applyProtection="1">
      <alignment horizontal="center" wrapText="1"/>
      <protection locked="0"/>
    </xf>
    <xf numFmtId="0" fontId="27" fillId="0" borderId="7" xfId="2" applyFont="1" applyFill="1" applyBorder="1" applyAlignment="1" applyProtection="1">
      <alignment horizontal="center" wrapText="1"/>
      <protection locked="0"/>
    </xf>
    <xf numFmtId="0" fontId="28" fillId="0" borderId="8" xfId="2" applyFont="1" applyFill="1" applyBorder="1" applyAlignment="1" applyProtection="1">
      <alignment horizontal="center" wrapText="1"/>
      <protection locked="0"/>
    </xf>
    <xf numFmtId="0" fontId="28" fillId="0" borderId="9" xfId="2" applyFont="1" applyFill="1" applyBorder="1" applyAlignment="1" applyProtection="1">
      <alignment horizontal="center" wrapText="1"/>
      <protection locked="0"/>
    </xf>
    <xf numFmtId="0" fontId="28" fillId="0" borderId="7" xfId="2" applyFont="1" applyFill="1" applyBorder="1" applyAlignment="1" applyProtection="1">
      <alignment horizontal="center" wrapText="1"/>
      <protection locked="0"/>
    </xf>
    <xf numFmtId="0" fontId="9" fillId="6" borderId="37" xfId="2" applyFont="1" applyFill="1" applyBorder="1" applyAlignment="1" applyProtection="1">
      <alignment horizontal="center" vertical="center" wrapText="1"/>
      <protection locked="0"/>
    </xf>
    <xf numFmtId="0" fontId="9" fillId="6" borderId="37" xfId="2" applyFont="1" applyFill="1" applyBorder="1" applyAlignment="1" applyProtection="1">
      <alignment horizontal="center" vertical="center"/>
      <protection locked="0"/>
    </xf>
    <xf numFmtId="0" fontId="9" fillId="6" borderId="0" xfId="2" applyFont="1" applyFill="1" applyBorder="1" applyAlignment="1" applyProtection="1">
      <alignment horizontal="center" vertical="center"/>
      <protection locked="0"/>
    </xf>
    <xf numFmtId="10" fontId="10" fillId="12" borderId="40" xfId="4" applyNumberFormat="1" applyFont="1" applyFill="1" applyBorder="1" applyAlignment="1" applyProtection="1">
      <alignment horizontal="center" vertical="justify" wrapText="1"/>
      <protection hidden="1"/>
    </xf>
    <xf numFmtId="10" fontId="8" fillId="12" borderId="40" xfId="2" applyNumberFormat="1" applyFont="1" applyFill="1" applyBorder="1" applyAlignment="1" applyProtection="1">
      <alignment horizontal="center" vertical="justify" wrapText="1"/>
      <protection hidden="1"/>
    </xf>
    <xf numFmtId="4" fontId="11" fillId="7" borderId="44" xfId="6" applyNumberFormat="1" applyFont="1" applyFill="1" applyBorder="1" applyAlignment="1" applyProtection="1">
      <alignment horizontal="right" vertical="justify" wrapText="1"/>
      <protection hidden="1"/>
    </xf>
    <xf numFmtId="0" fontId="12" fillId="7" borderId="44" xfId="2" applyFont="1" applyFill="1" applyBorder="1" applyAlignment="1" applyProtection="1">
      <alignment horizontal="right" vertical="justify" wrapText="1"/>
      <protection hidden="1"/>
    </xf>
  </cellXfs>
  <cellStyles count="7">
    <cellStyle name="Moeda 2" xfId="3"/>
    <cellStyle name="Normal" xfId="0" builtinId="0"/>
    <cellStyle name="Normal 2" xfId="1"/>
    <cellStyle name="Normal 2 2" xfId="2"/>
    <cellStyle name="Normal_Ed. Juruá" xfId="6"/>
    <cellStyle name="Porcentagem 2" xfId="4"/>
    <cellStyle name="Vírgula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theme" Target="theme/theme1.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333333"/>
                </a:solidFill>
                <a:latin typeface="Calibri"/>
                <a:ea typeface="Calibri"/>
                <a:cs typeface="Calibri"/>
              </a:defRPr>
            </a:pPr>
            <a:r>
              <a:rPr lang="pt-BR"/>
              <a:t>DESENVOLVIMENTO FÍSICO/MENSAL</a:t>
            </a:r>
          </a:p>
        </c:rich>
      </c:tx>
      <c:overlay val="0"/>
      <c:spPr>
        <a:noFill/>
        <a:ln w="25400">
          <a:noFill/>
        </a:ln>
      </c:spPr>
    </c:title>
    <c:autoTitleDeleted val="0"/>
    <c:plotArea>
      <c:layout/>
      <c:lineChart>
        <c:grouping val="standard"/>
        <c:varyColors val="0"/>
        <c:ser>
          <c:idx val="0"/>
          <c:order val="0"/>
          <c:tx>
            <c:v>Evolução</c:v>
          </c:tx>
          <c:spPr>
            <a:ln w="25400" cap="flat" cmpd="sng" algn="ctr">
              <a:solidFill>
                <a:schemeClr val="accent3"/>
              </a:solidFill>
              <a:prstDash val="solid"/>
              <a:round/>
            </a:ln>
            <a:effectLst/>
          </c:spPr>
          <c:marker>
            <c:symbol val="circle"/>
            <c:size val="5"/>
            <c:spPr>
              <a:solidFill>
                <a:schemeClr val="lt1"/>
              </a:solidFill>
              <a:ln w="25400" cap="flat" cmpd="sng" algn="ctr">
                <a:solidFill>
                  <a:schemeClr val="accent3"/>
                </a:solidFill>
                <a:prstDash val="solid"/>
              </a:ln>
              <a:effectLst/>
            </c:spPr>
          </c:marker>
          <c:dLbls>
            <c:spPr>
              <a:noFill/>
              <a:ln w="25400">
                <a:noFill/>
              </a:ln>
            </c:spPr>
            <c:txPr>
              <a:bodyPr wrap="square" lIns="38100" tIns="19050" rIns="38100" bIns="19050" anchor="ctr">
                <a:spAutoFit/>
              </a:bodyPr>
              <a:lstStyle/>
              <a:p>
                <a:pPr>
                  <a:defRPr sz="900" b="0" i="0" u="none" strike="noStrike" baseline="0">
                    <a:solidFill>
                      <a:srgbClr val="333333"/>
                    </a:solidFill>
                    <a:latin typeface="Calibri"/>
                    <a:ea typeface="Calibri"/>
                    <a:cs typeface="Calibri"/>
                  </a:defRPr>
                </a:pPr>
                <a:endParaRPr lang="pt-BR"/>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CRONOGRAMA_ETAPA_01!$S$44:$X$44</c:f>
            </c:numRef>
          </c:val>
          <c:smooth val="0"/>
          <c:extLst>
            <c:ext xmlns:c15="http://schemas.microsoft.com/office/drawing/2012/chart" uri="{02D57815-91ED-43cb-92C2-25804820EDAC}">
              <c15:filteredCategoryTitle>
                <c15:cat>
                  <c:multiLvlStrRef>
                    <c:extLst>
                      <c:ext uri="{02D57815-91ED-43cb-92C2-25804820EDAC}">
                        <c15:formulaRef>
                          <c15:sqref>CRONOGRAMA_ETAPA_01!$S$43:$X$43</c15:sqref>
                        </c15:formulaRef>
                      </c:ext>
                    </c:extLst>
                  </c:multiLvlStrRef>
                </c15:cat>
              </c15:filteredCategoryTitle>
            </c:ext>
            <c:ext xmlns:c16="http://schemas.microsoft.com/office/drawing/2014/chart" uri="{C3380CC4-5D6E-409C-BE32-E72D297353CC}">
              <c16:uniqueId val="{00000000-1367-412E-A151-FF18F650DF06}"/>
            </c:ext>
          </c:extLst>
        </c:ser>
        <c:dLbls>
          <c:showLegendKey val="0"/>
          <c:showVal val="0"/>
          <c:showCatName val="0"/>
          <c:showSerName val="0"/>
          <c:showPercent val="0"/>
          <c:showBubbleSize val="0"/>
        </c:dLbls>
        <c:marker val="1"/>
        <c:smooth val="0"/>
        <c:axId val="1960007615"/>
        <c:axId val="1"/>
      </c:lineChart>
      <c:catAx>
        <c:axId val="1960007615"/>
        <c:scaling>
          <c:orientation val="minMax"/>
        </c:scaling>
        <c:delete val="0"/>
        <c:axPos val="b"/>
        <c:title>
          <c:tx>
            <c:rich>
              <a:bodyPr/>
              <a:lstStyle/>
              <a:p>
                <a:pPr>
                  <a:defRPr sz="1000" b="0" i="0" u="none" strike="noStrike" baseline="0">
                    <a:solidFill>
                      <a:srgbClr val="333333"/>
                    </a:solidFill>
                    <a:latin typeface="Calibri"/>
                    <a:ea typeface="Calibri"/>
                    <a:cs typeface="Calibri"/>
                  </a:defRPr>
                </a:pPr>
                <a:r>
                  <a:rPr lang="pt-BR"/>
                  <a:t>MÊS</a:t>
                </a:r>
              </a:p>
            </c:rich>
          </c:tx>
          <c:overlay val="0"/>
          <c:spPr>
            <a:noFill/>
            <a:ln w="25400">
              <a:noFill/>
            </a:ln>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pt-BR"/>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sz="1000" b="0" i="0" u="none" strike="noStrike" baseline="0">
                    <a:solidFill>
                      <a:srgbClr val="333333"/>
                    </a:solidFill>
                    <a:latin typeface="Calibri"/>
                    <a:ea typeface="Calibri"/>
                    <a:cs typeface="Calibri"/>
                  </a:defRPr>
                </a:pPr>
                <a:r>
                  <a:rPr lang="pt-BR"/>
                  <a:t>DESENVOLVIMENTO ESTIMADO
</a:t>
                </a:r>
              </a:p>
            </c:rich>
          </c:tx>
          <c:overlay val="0"/>
          <c:spPr>
            <a:noFill/>
            <a:ln w="25400">
              <a:noFill/>
            </a:ln>
          </c:spPr>
        </c:title>
        <c:numFmt formatCode="General"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pt-BR"/>
          </a:p>
        </c:txPr>
        <c:crossAx val="1960007615"/>
        <c:crosses val="autoZero"/>
        <c:crossBetween val="between"/>
      </c:valAx>
      <c:spPr>
        <a:noFill/>
        <a:ln w="25400">
          <a:noFill/>
        </a:ln>
      </c:spPr>
    </c:plotArea>
    <c:legend>
      <c:legendPos val="r"/>
      <c:overlay val="0"/>
      <c:txPr>
        <a:bodyPr/>
        <a:lstStyle/>
        <a:p>
          <a:pPr>
            <a:defRPr sz="920" b="0" i="0" u="none" strike="noStrike" baseline="0">
              <a:solidFill>
                <a:srgbClr val="000000"/>
              </a:solidFill>
              <a:latin typeface="Calibri"/>
              <a:ea typeface="Calibri"/>
              <a:cs typeface="Calibri"/>
            </a:defRPr>
          </a:pPr>
          <a:endParaRPr lang="pt-B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paperSize="9" orientation="landscape" horizontalDpi="0" verticalDpi="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95250</xdr:colOff>
      <xdr:row>0</xdr:row>
      <xdr:rowOff>133350</xdr:rowOff>
    </xdr:from>
    <xdr:ext cx="5400675" cy="1104900"/>
    <xdr:pic>
      <xdr:nvPicPr>
        <xdr:cNvPr id="2" name="Imagem 1" descr="\\192.168.1.248\publico\Secretaria\cabeçalho_brasão.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
          <a:ext cx="5400675"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19050</xdr:colOff>
      <xdr:row>41</xdr:row>
      <xdr:rowOff>38100</xdr:rowOff>
    </xdr:from>
    <xdr:to>
      <xdr:col>15</xdr:col>
      <xdr:colOff>647700</xdr:colOff>
      <xdr:row>62</xdr:row>
      <xdr:rowOff>123825</xdr:rowOff>
    </xdr:to>
    <xdr:graphicFrame macro="">
      <xdr:nvGraphicFramePr>
        <xdr:cNvPr id="2" name="Gráfico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edro\D\Documents%20and%20Settings\Tesouraria\Meus%20documentos\cynthia\levantamentos%20versailles-R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idor\iramiltonassessoria\2010\PREFEITURAS%202010\Cacimba%20de%20Areia\Caixa\CV%20Caixa%20Campo%20140.000,00\AMPLIAC&#195;O%20DO%20CAMPO%20DE%20FUTEBOL%20(140.000,0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Servidor\Users\usuario\Desktop\Virg&#237;nia%20Prefeitura\Prefeitura%20Municipal%20de%20Patos\Ginasio%20de%20Santa%20Gertrudes\GIN&#193;SIO%20DE%20St&#170;%20GERTRUDES_ADITAMENTO_2013\Planilha%20Or&#231;ament&#225;ria%20Gin&#225;sio%20de%20Santa%20Gertrudes_ADITAMENTO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dor\iramiltonassessoria\A%20%20-%20%20Trabalhos%20Atuais%20UFPB\AULAS\Tecnologia%20II%20%2005.2\Equipe%20BrunaJulianaThais\Quarto\PRE&#199;O2006-atualizado%20MAI20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A%20%20-%20%20Trabalhos%20Atuais%20UFPB\AULAS\Tecnologia%20II%20%2005.2\Equipe%20BrunaJulianaThais\Terceiro\Planilhas%20-%20predi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M\VOL\ARQUIVOS\DPL\OBRAS\0092\NB_92NEW.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M\SYS\ARQUIVOS\DPL\AREA_EQU\AEQ_CONC.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kimura03\Desktop\PLANILHA_PROPOSTA_EXEMPL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ykimura03\Desktop\PLANILHA%20DO%20LICITAN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Or&#231;amento\Refer&#234;ncia%2008-201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idor\iramiltonassessoria\2009\PREFEITURAS\Matur&#233;ia\Banco%20de%20sementes%200276650-94\PROJETO%20COMPLETO(AGOSTO)\OR&#199;AMENTO%20matureia%20corrigido%20(DEZ%2020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EsquadRIA"/>
      <sheetName val="Cobertura"/>
      <sheetName val="Alv SS"/>
      <sheetName val="Alv térreo"/>
      <sheetName val="Alv pilotis"/>
      <sheetName val="Alv 1° pav"/>
      <sheetName val="Alv tipo"/>
      <sheetName val="Alv 12pav"/>
      <sheetName val="Alv 13pav"/>
      <sheetName val="Alv barrilete"/>
      <sheetName val="rev int subsolo"/>
      <sheetName val="rev int térreo"/>
      <sheetName val="rev int pilotis"/>
      <sheetName val="rev int 1° pav"/>
      <sheetName val="rev int TP"/>
      <sheetName val="rev int 12°pav"/>
      <sheetName val="rev int 13°pav"/>
      <sheetName val="rev int COBERTURA"/>
      <sheetName val="Diversos"/>
      <sheetName val="banca"/>
      <sheetName val="Rev Externo"/>
      <sheetName val="Rev Externo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1">
          <cell r="C1" t="str">
            <v xml:space="preserve">REVESTIMENTO                 INTERNO </v>
          </cell>
          <cell r="G1" t="str">
            <v xml:space="preserve">  OBRA:  </v>
          </cell>
          <cell r="J1" t="str">
            <v>FOLHA:</v>
          </cell>
          <cell r="K1" t="str">
            <v xml:space="preserve">REVESTIMENTO                 INTERNO </v>
          </cell>
          <cell r="Q1" t="str">
            <v xml:space="preserve">  OBRA:  </v>
          </cell>
          <cell r="T1" t="str">
            <v>FOLHA:</v>
          </cell>
          <cell r="U1" t="str">
            <v xml:space="preserve">REVESTIMENTO INTERNO </v>
          </cell>
          <cell r="AD1" t="str">
            <v xml:space="preserve">  OBRA:  </v>
          </cell>
          <cell r="AG1" t="str">
            <v>FOLHA:</v>
          </cell>
        </row>
        <row r="2">
          <cell r="J2" t="str">
            <v>01/03</v>
          </cell>
          <cell r="T2" t="str">
            <v>02/03</v>
          </cell>
          <cell r="AG2" t="str">
            <v>03/03</v>
          </cell>
        </row>
        <row r="3">
          <cell r="G3" t="str">
            <v xml:space="preserve">  DATA:  DEZEMBRO / 07</v>
          </cell>
          <cell r="Q3" t="str">
            <v xml:space="preserve">  DATA:  DEZEMBRO / 07</v>
          </cell>
          <cell r="AD3" t="str">
            <v xml:space="preserve">  DATA:  DEZEMBRO / 07</v>
          </cell>
        </row>
        <row r="4">
          <cell r="B4" t="str">
            <v>TIPO (2° ao 11° Pav)</v>
          </cell>
          <cell r="C4" t="str">
            <v xml:space="preserve">APARTAMENTO </v>
          </cell>
          <cell r="K4" t="str">
            <v xml:space="preserve">APARTAMENTO </v>
          </cell>
          <cell r="U4" t="str">
            <v>ÁREA COMUM</v>
          </cell>
        </row>
        <row r="5">
          <cell r="A5" t="str">
            <v>PEÇA</v>
          </cell>
          <cell r="C5" t="str">
            <v>sala</v>
          </cell>
          <cell r="D5" t="str">
            <v>circulação</v>
          </cell>
          <cell r="E5" t="str">
            <v>semi-suite 1</v>
          </cell>
          <cell r="F5" t="str">
            <v>suite 2</v>
          </cell>
          <cell r="G5" t="str">
            <v>semi-suite 2</v>
          </cell>
          <cell r="H5" t="str">
            <v>suite MASTER</v>
          </cell>
          <cell r="I5" t="str">
            <v>despensa</v>
          </cell>
          <cell r="J5" t="str">
            <v>cozinha</v>
          </cell>
          <cell r="K5" t="str">
            <v>área de serviço</v>
          </cell>
          <cell r="L5" t="str">
            <v>varanda sala</v>
          </cell>
          <cell r="M5" t="str">
            <v>varanda suite</v>
          </cell>
          <cell r="N5" t="str">
            <v>lavabo</v>
          </cell>
          <cell r="O5" t="str">
            <v>banho  1</v>
          </cell>
          <cell r="P5" t="str">
            <v>banho  2</v>
          </cell>
          <cell r="Q5" t="str">
            <v>banho 3</v>
          </cell>
          <cell r="R5" t="str">
            <v>toucador</v>
          </cell>
          <cell r="S5" t="str">
            <v>banho serviço</v>
          </cell>
          <cell r="T5" t="str">
            <v>TOTAL DO  APTO</v>
          </cell>
          <cell r="U5" t="str">
            <v>hall social 1</v>
          </cell>
          <cell r="V5" t="str">
            <v>hall social 2</v>
          </cell>
          <cell r="W5" t="str">
            <v>lixo</v>
          </cell>
          <cell r="X5" t="str">
            <v>instalações</v>
          </cell>
          <cell r="Y5" t="str">
            <v>ante-camara</v>
          </cell>
          <cell r="Z5" t="str">
            <v>escada</v>
          </cell>
          <cell r="AA5" t="str">
            <v>Ar condicionado</v>
          </cell>
          <cell r="AB5" t="str">
            <v>duto ar</v>
          </cell>
          <cell r="AC5" t="str">
            <v>duto ar</v>
          </cell>
          <cell r="AD5" t="str">
            <v>poço elevador 1 e 2</v>
          </cell>
          <cell r="AE5" t="str">
            <v>poço elevador 3</v>
          </cell>
          <cell r="AF5" t="str">
            <v>TOTAL ÁREA COMUM</v>
          </cell>
          <cell r="AG5" t="str">
            <v>TOTAL TIPO</v>
          </cell>
        </row>
        <row r="6">
          <cell r="A6" t="str">
            <v>Nº VEZES</v>
          </cell>
          <cell r="C6">
            <v>1</v>
          </cell>
          <cell r="D6">
            <v>1</v>
          </cell>
          <cell r="E6">
            <v>1</v>
          </cell>
          <cell r="F6">
            <v>1</v>
          </cell>
          <cell r="G6">
            <v>1</v>
          </cell>
          <cell r="H6">
            <v>1</v>
          </cell>
          <cell r="I6">
            <v>1</v>
          </cell>
          <cell r="J6">
            <v>1</v>
          </cell>
          <cell r="K6">
            <v>1</v>
          </cell>
          <cell r="L6">
            <v>1</v>
          </cell>
          <cell r="M6">
            <v>1</v>
          </cell>
          <cell r="N6">
            <v>1</v>
          </cell>
          <cell r="O6">
            <v>1</v>
          </cell>
          <cell r="P6">
            <v>1</v>
          </cell>
          <cell r="Q6">
            <v>1</v>
          </cell>
          <cell r="R6">
            <v>1</v>
          </cell>
          <cell r="S6">
            <v>1</v>
          </cell>
          <cell r="U6">
            <v>1</v>
          </cell>
          <cell r="V6">
            <v>1</v>
          </cell>
          <cell r="W6">
            <v>1</v>
          </cell>
          <cell r="X6">
            <v>1</v>
          </cell>
          <cell r="Y6">
            <v>1</v>
          </cell>
          <cell r="Z6">
            <v>1</v>
          </cell>
          <cell r="AA6">
            <v>2</v>
          </cell>
          <cell r="AB6">
            <v>1</v>
          </cell>
          <cell r="AC6">
            <v>1</v>
          </cell>
          <cell r="AD6">
            <v>2</v>
          </cell>
          <cell r="AE6">
            <v>1</v>
          </cell>
        </row>
        <row r="7">
          <cell r="A7" t="str">
            <v>P I S O S</v>
          </cell>
          <cell r="B7" t="str">
            <v>Comprimento</v>
          </cell>
        </row>
        <row r="8">
          <cell r="B8" t="str">
            <v>Largura</v>
          </cell>
        </row>
        <row r="9">
          <cell r="B9" t="str">
            <v>Área Bruta</v>
          </cell>
        </row>
        <row r="10">
          <cell r="B10" t="str">
            <v>Acréscimos</v>
          </cell>
        </row>
        <row r="11">
          <cell r="B11" t="str">
            <v>Descontos</v>
          </cell>
        </row>
        <row r="12">
          <cell r="B12" t="str">
            <v>Área Líquida</v>
          </cell>
        </row>
        <row r="13">
          <cell r="B13" t="str">
            <v>Área Total</v>
          </cell>
        </row>
        <row r="14">
          <cell r="B14" t="str">
            <v>Contrapiso</v>
          </cell>
        </row>
        <row r="15">
          <cell r="B15" t="str">
            <v>Pintura à base de resina especial</v>
          </cell>
        </row>
        <row r="16">
          <cell r="B16" t="str">
            <v>Cerâmica</v>
          </cell>
        </row>
        <row r="18">
          <cell r="A18" t="str">
            <v>T E T O S</v>
          </cell>
          <cell r="B18" t="str">
            <v>Área Total</v>
          </cell>
        </row>
        <row r="19">
          <cell r="B19" t="str">
            <v>Massa de gesso</v>
          </cell>
        </row>
        <row r="20">
          <cell r="B20" t="str">
            <v>Forro placa de gesso liso</v>
          </cell>
        </row>
        <row r="21">
          <cell r="B21" t="str">
            <v>Pintura PVA sobre massa  PVA</v>
          </cell>
        </row>
        <row r="22">
          <cell r="B22" t="str">
            <v>Pintura PVA sobre massa  acrílica</v>
          </cell>
        </row>
        <row r="23">
          <cell r="B23" t="str">
            <v>Pintura texturizada à base de cola</v>
          </cell>
        </row>
        <row r="24">
          <cell r="B24" t="str">
            <v xml:space="preserve">Tabica de gesso liso </v>
          </cell>
        </row>
        <row r="26">
          <cell r="A26" t="str">
            <v>P A R E D E S</v>
          </cell>
          <cell r="B26" t="str">
            <v>Perímetro</v>
          </cell>
        </row>
        <row r="27">
          <cell r="B27" t="str">
            <v>Pé Direito</v>
          </cell>
        </row>
        <row r="28">
          <cell r="B28" t="str">
            <v>Área Bruta</v>
          </cell>
        </row>
        <row r="29">
          <cell r="B29" t="str">
            <v>Desconto</v>
          </cell>
        </row>
        <row r="30">
          <cell r="B30" t="str">
            <v>Área Unitária</v>
          </cell>
        </row>
        <row r="31">
          <cell r="B31" t="str">
            <v>Área Total</v>
          </cell>
        </row>
        <row r="32">
          <cell r="B32" t="str">
            <v>Reboco Paulista</v>
          </cell>
        </row>
        <row r="33">
          <cell r="B33" t="str">
            <v>Fundo para ceramica</v>
          </cell>
        </row>
        <row r="34">
          <cell r="B34" t="str">
            <v>Pintura PVA sobre massa</v>
          </cell>
        </row>
        <row r="35">
          <cell r="B35" t="str">
            <v>Pintura texturizada à base de cola</v>
          </cell>
        </row>
        <row r="36">
          <cell r="B36" t="str">
            <v>Pintura acrílica sobre massa</v>
          </cell>
        </row>
        <row r="37">
          <cell r="B37" t="str">
            <v>Pintura textura acrílica</v>
          </cell>
        </row>
        <row r="38">
          <cell r="B38" t="str">
            <v>Caiação</v>
          </cell>
        </row>
        <row r="39">
          <cell r="B39" t="str">
            <v>Cerâmica</v>
          </cell>
        </row>
        <row r="41">
          <cell r="A41" t="str">
            <v>R  O  D  A  P  É</v>
          </cell>
          <cell r="B41" t="str">
            <v>Perímetro Unit.</v>
          </cell>
        </row>
        <row r="42">
          <cell r="B42" t="str">
            <v>Descontos</v>
          </cell>
        </row>
        <row r="43">
          <cell r="B43" t="str">
            <v xml:space="preserve">Perímetro </v>
          </cell>
        </row>
        <row r="44">
          <cell r="B44" t="str">
            <v>Perímetro Total</v>
          </cell>
        </row>
        <row r="45">
          <cell r="B45" t="str">
            <v>Pintura acrílica para cimentado 7cm</v>
          </cell>
        </row>
        <row r="46">
          <cell r="B46" t="str">
            <v>Cerâmica</v>
          </cell>
        </row>
        <row r="48">
          <cell r="A48" t="str">
            <v>soleira / filetes</v>
          </cell>
          <cell r="B48" t="str">
            <v>soleira (metros)</v>
          </cell>
        </row>
        <row r="49">
          <cell r="B49" t="str">
            <v>soleira total</v>
          </cell>
        </row>
        <row r="50">
          <cell r="B50" t="str">
            <v>Granito</v>
          </cell>
        </row>
      </sheetData>
      <sheetData sheetId="16"/>
      <sheetData sheetId="17"/>
      <sheetData sheetId="18"/>
      <sheetData sheetId="19"/>
      <sheetData sheetId="20"/>
      <sheetData sheetId="21"/>
      <sheetData sheetId="2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RIA DE CALCULO"/>
      <sheetName val="Orçamento"/>
      <sheetName val="QCI"/>
      <sheetName val="CRONOGRAMA"/>
      <sheetName val="COMPOSIÇÃO DO BDI "/>
      <sheetName val="COMPOSIÇÃO CUSTO"/>
      <sheetName val="MODELO BASE"/>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ição"/>
      <sheetName val="Memória de Cálculo"/>
      <sheetName val="Planilha_Ajustada"/>
      <sheetName val="PLAN_FINAL"/>
      <sheetName val="Cronograma_FINAL"/>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heetName val="COMPOSIÇÃO"/>
      <sheetName val="QUANTITATIVO"/>
      <sheetName val="CRONOGRAMA"/>
    </sheetNames>
    <sheetDataSet>
      <sheetData sheetId="0" refreshError="1">
        <row r="8">
          <cell r="C8">
            <v>1.59</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o de quantitativos"/>
      <sheetName val="INSUMOS"/>
      <sheetName val="CPU"/>
      <sheetName val="ORÇAMENTO obra"/>
      <sheetName val="Cronograma Fisico"/>
      <sheetName val="Cronograma Financeiro"/>
    </sheetNames>
    <sheetDataSet>
      <sheetData sheetId="0" refreshError="1"/>
      <sheetData sheetId="1" refreshError="1">
        <row r="6">
          <cell r="C6">
            <v>1.91</v>
          </cell>
        </row>
      </sheetData>
      <sheetData sheetId="2" refreshError="1"/>
      <sheetData sheetId="3" refreshError="1"/>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BRES-92"/>
      <sheetName val="NBRES_92"/>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ARANTÃS"/>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2014"/>
      <sheetName val="ORÇAMENTO_ETAPA_2"/>
      <sheetName val="CRONOGRAMA_Centro"/>
      <sheetName val="BDI_Mão de Obra "/>
      <sheetName val="BDI_Fornecimento de Equipamento"/>
      <sheetName val="PRAÇA_PAULA FRASSINETTI"/>
      <sheetName val="CRONOGRAMA_ETAPA_01"/>
      <sheetName val="Cotações"/>
      <sheetName val="COTAÇÃO_LUMI"/>
      <sheetName val="Cálculo Fossa e Sumidouro NOVO"/>
      <sheetName val="Plan2"/>
      <sheetName val="Cron_Desemb"/>
    </sheetNames>
    <sheetDataSet>
      <sheetData sheetId="0" refreshError="1"/>
      <sheetData sheetId="1">
        <row r="4">
          <cell r="K4">
            <v>0.13239999999999999</v>
          </cell>
        </row>
      </sheetData>
      <sheetData sheetId="2" refreshError="1"/>
      <sheetData sheetId="3" refreshError="1"/>
      <sheetData sheetId="4" refreshError="1"/>
      <sheetData sheetId="5" refreshError="1"/>
      <sheetData sheetId="6" refreshError="1"/>
      <sheetData sheetId="7">
        <row r="20">
          <cell r="B20" t="str">
            <v>ÍNDICE</v>
          </cell>
        </row>
        <row r="25">
          <cell r="B25" t="str">
            <v>EMPRESAS</v>
          </cell>
        </row>
      </sheetData>
      <sheetData sheetId="8" refreshError="1"/>
      <sheetData sheetId="9" refreshError="1"/>
      <sheetData sheetId="10" refreshError="1"/>
      <sheetData sheetId="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2014"/>
      <sheetName val="ORÇAMENTO_ETAPA_2"/>
      <sheetName val="CRONOGRAMA_Centro"/>
      <sheetName val="BDI_Mão de Obra "/>
      <sheetName val="BDI_Fornecimento de Equipamento"/>
      <sheetName val="Orientações p Preenchimento"/>
      <sheetName val="CICLOVIA"/>
      <sheetName val="CRONOGRAMA_ETAPA_01"/>
      <sheetName val="Cotações"/>
      <sheetName val="COTAÇÃO_LUMI"/>
      <sheetName val="Cálculo Fossa e Sumidouro NOVO"/>
      <sheetName val="Plan2"/>
      <sheetName val="Cron_Desemb"/>
    </sheetNames>
    <sheetDataSet>
      <sheetData sheetId="0">
        <row r="8">
          <cell r="A8" t="str">
            <v>Referência</v>
          </cell>
          <cell r="B8" t="str">
            <v xml:space="preserve"> Descrição</v>
          </cell>
          <cell r="C8" t="str">
            <v xml:space="preserve"> Descrição</v>
          </cell>
          <cell r="D8" t="str">
            <v>Un</v>
          </cell>
          <cell r="E8" t="str">
            <v>Material</v>
          </cell>
          <cell r="F8" t="str">
            <v>Mão de Obra</v>
          </cell>
          <cell r="G8" t="str">
            <v>Custo Total</v>
          </cell>
        </row>
        <row r="9">
          <cell r="A9" t="str">
            <v>01</v>
          </cell>
          <cell r="B9" t="str">
            <v>SERVIÇO TÉCNICO ESPECIALIZADO</v>
          </cell>
          <cell r="C9" t="str">
            <v>SERVICO TECNICO ESPECIALIZADO</v>
          </cell>
        </row>
        <row r="10">
          <cell r="A10" t="str">
            <v>01.02</v>
          </cell>
          <cell r="B10" t="str">
            <v>Parecer técnico</v>
          </cell>
          <cell r="C10" t="str">
            <v>Parecer técnico</v>
          </cell>
        </row>
        <row r="11">
          <cell r="A11" t="str">
            <v>01.02.071</v>
          </cell>
          <cell r="B11" t="str">
            <v>CDHU 187</v>
          </cell>
          <cell r="C11" t="str">
            <v>Parecer técnico de fundações, contenções e recomendações gerais, para empreendimentos com área construída até 1.000 m²</v>
          </cell>
          <cell r="D11" t="str">
            <v>UN</v>
          </cell>
          <cell r="F11">
            <v>6218.4</v>
          </cell>
          <cell r="G11">
            <v>6218.4</v>
          </cell>
        </row>
        <row r="12">
          <cell r="A12" t="str">
            <v>01.02.081</v>
          </cell>
          <cell r="B12" t="str">
            <v>CDHU 187</v>
          </cell>
          <cell r="C12" t="str">
            <v>Parecer técnico de fundações, contenções e recomendações gerais, para empreendimentos com área construída de 1.001 a 2.000 m²</v>
          </cell>
          <cell r="D12" t="str">
            <v>UN</v>
          </cell>
          <cell r="F12">
            <v>8269.26</v>
          </cell>
          <cell r="G12">
            <v>8269.26</v>
          </cell>
        </row>
        <row r="13">
          <cell r="A13" t="str">
            <v>01.02.091</v>
          </cell>
          <cell r="B13" t="str">
            <v>CDHU 187</v>
          </cell>
          <cell r="C13" t="str">
            <v>Parecer técnico de fundações, contenções e recomendações gerais, para empreendimentos com área construída de 2.001 a 5.000 m²</v>
          </cell>
          <cell r="D13" t="str">
            <v>UN</v>
          </cell>
          <cell r="F13">
            <v>14125.76</v>
          </cell>
          <cell r="G13">
            <v>14125.76</v>
          </cell>
        </row>
        <row r="14">
          <cell r="A14" t="str">
            <v>01.02.101</v>
          </cell>
          <cell r="B14" t="str">
            <v>CDHU 187</v>
          </cell>
          <cell r="C14" t="str">
            <v>Parecer técnico de fundações, contenções e recomendações gerais, para empreendimentos com área construída de 5.001 a 10.000 m²</v>
          </cell>
          <cell r="D14" t="str">
            <v>UN</v>
          </cell>
          <cell r="F14">
            <v>19368.080000000002</v>
          </cell>
          <cell r="G14">
            <v>19368.080000000002</v>
          </cell>
        </row>
        <row r="15">
          <cell r="A15" t="str">
            <v>01.02.111</v>
          </cell>
          <cell r="B15" t="str">
            <v>CDHU 187</v>
          </cell>
          <cell r="C15" t="str">
            <v>Parecer técnico de fundações, contenções e recomendações gerais, para empreendimentos com área construída acima de 10.000 m²</v>
          </cell>
          <cell r="D15" t="str">
            <v>UN</v>
          </cell>
          <cell r="F15">
            <v>22570.5</v>
          </cell>
          <cell r="G15">
            <v>22570.5</v>
          </cell>
        </row>
        <row r="16">
          <cell r="A16" t="str">
            <v>01.06</v>
          </cell>
          <cell r="B16" t="str">
            <v>CDHU 187</v>
          </cell>
          <cell r="C16" t="str">
            <v>Projeto de instalações elétricas</v>
          </cell>
        </row>
        <row r="17">
          <cell r="A17" t="str">
            <v>01.06.021</v>
          </cell>
          <cell r="B17" t="str">
            <v>CDHU 187</v>
          </cell>
          <cell r="C17" t="str">
            <v>Elaboração de projeto de adequação de entrada de energia elétrica junto a concessionária, com medição em baixa tensão e demanda até 75 kVA</v>
          </cell>
          <cell r="D17" t="str">
            <v>UN</v>
          </cell>
          <cell r="F17">
            <v>7942.64</v>
          </cell>
          <cell r="G17">
            <v>7942.64</v>
          </cell>
        </row>
        <row r="18">
          <cell r="A18" t="str">
            <v>01.06.031</v>
          </cell>
          <cell r="B18" t="str">
            <v>CDHU 187</v>
          </cell>
          <cell r="C18" t="str">
            <v>Elaboração de projeto de adequação de entrada de energia elétrica junto a concessionária, com medição em média tensão, subestação simplificada e demanda de 75 kVA a 300 kVA</v>
          </cell>
          <cell r="D18" t="str">
            <v>UN</v>
          </cell>
          <cell r="F18">
            <v>13453.18</v>
          </cell>
          <cell r="G18">
            <v>13453.18</v>
          </cell>
        </row>
        <row r="19">
          <cell r="A19" t="str">
            <v>01.06.032</v>
          </cell>
          <cell r="B19" t="str">
            <v>CDHU 187</v>
          </cell>
          <cell r="C19" t="str">
            <v>Elaboração de projeto de adequação de entrada de energia elétrica junto a concessionária, com medição em média tensão e demanda de 75 kVA a 300 kVA</v>
          </cell>
          <cell r="D19" t="str">
            <v>UN</v>
          </cell>
          <cell r="F19">
            <v>18204.759999999998</v>
          </cell>
          <cell r="G19">
            <v>18204.759999999998</v>
          </cell>
        </row>
        <row r="20">
          <cell r="A20" t="str">
            <v>01.06.041</v>
          </cell>
          <cell r="B20" t="str">
            <v>CDHU 187</v>
          </cell>
          <cell r="C20" t="str">
            <v>Elaboração de projeto de adequação de entrada de energia elétrica junto a concessionária, com medição em média tensão e demanda acima de 300 kVA a 2 MVA</v>
          </cell>
          <cell r="D20" t="str">
            <v>UN</v>
          </cell>
          <cell r="F20">
            <v>24214.5</v>
          </cell>
          <cell r="G20">
            <v>24214.5</v>
          </cell>
        </row>
        <row r="21">
          <cell r="A21" t="str">
            <v>01.17</v>
          </cell>
          <cell r="B21" t="str">
            <v>CDHU 187</v>
          </cell>
          <cell r="C21" t="str">
            <v>Projeto executivo</v>
          </cell>
        </row>
        <row r="22">
          <cell r="A22" t="str">
            <v>01.17.031</v>
          </cell>
          <cell r="B22" t="str">
            <v>CDHU 187</v>
          </cell>
          <cell r="C22" t="str">
            <v>Projeto executivo de arquitetura em formato A1</v>
          </cell>
          <cell r="D22" t="str">
            <v>UN</v>
          </cell>
          <cell r="F22">
            <v>3128.84</v>
          </cell>
          <cell r="G22">
            <v>3128.84</v>
          </cell>
        </row>
        <row r="23">
          <cell r="A23" t="str">
            <v>01.17.041</v>
          </cell>
          <cell r="B23" t="str">
            <v>CDHU 187</v>
          </cell>
          <cell r="C23" t="str">
            <v>Projeto executivo de arquitetura em formato A0</v>
          </cell>
          <cell r="D23" t="str">
            <v>UN</v>
          </cell>
          <cell r="F23">
            <v>4229.84</v>
          </cell>
          <cell r="G23">
            <v>4229.84</v>
          </cell>
        </row>
        <row r="24">
          <cell r="A24" t="str">
            <v>01.17.051</v>
          </cell>
          <cell r="B24" t="str">
            <v>CDHU 187</v>
          </cell>
          <cell r="C24" t="str">
            <v>Projeto executivo de estrutura em formato A1</v>
          </cell>
          <cell r="D24" t="str">
            <v>UN</v>
          </cell>
          <cell r="F24">
            <v>2294.69</v>
          </cell>
          <cell r="G24">
            <v>2294.69</v>
          </cell>
        </row>
        <row r="25">
          <cell r="A25" t="str">
            <v>01.17.061</v>
          </cell>
          <cell r="B25" t="str">
            <v>CDHU 187</v>
          </cell>
          <cell r="C25" t="str">
            <v>Projeto executivo de estrutura em formato A0</v>
          </cell>
          <cell r="D25" t="str">
            <v>UN</v>
          </cell>
          <cell r="F25">
            <v>3139.53</v>
          </cell>
          <cell r="G25">
            <v>3139.53</v>
          </cell>
        </row>
        <row r="26">
          <cell r="A26" t="str">
            <v>01.17.071</v>
          </cell>
          <cell r="B26" t="str">
            <v>CDHU 187</v>
          </cell>
          <cell r="C26" t="str">
            <v>Projeto executivo de instalações hidráulicas em formato A1</v>
          </cell>
          <cell r="D26" t="str">
            <v>UN</v>
          </cell>
          <cell r="F26">
            <v>985.1</v>
          </cell>
          <cell r="G26">
            <v>985.1</v>
          </cell>
        </row>
        <row r="27">
          <cell r="A27" t="str">
            <v>01.17.081</v>
          </cell>
          <cell r="B27" t="str">
            <v>CDHU 187</v>
          </cell>
          <cell r="C27" t="str">
            <v>Projeto executivo de instalações hidráulicas em formato A0</v>
          </cell>
          <cell r="D27" t="str">
            <v>UN</v>
          </cell>
          <cell r="F27">
            <v>1311.29</v>
          </cell>
          <cell r="G27">
            <v>1311.29</v>
          </cell>
        </row>
        <row r="28">
          <cell r="A28" t="str">
            <v>01.17.111</v>
          </cell>
          <cell r="B28" t="str">
            <v>CDHU 187</v>
          </cell>
          <cell r="C28" t="str">
            <v>Projeto executivo de instalações elétricas em formato A1</v>
          </cell>
          <cell r="D28" t="str">
            <v>UN</v>
          </cell>
          <cell r="F28">
            <v>1093.8900000000001</v>
          </cell>
          <cell r="G28">
            <v>1093.8900000000001</v>
          </cell>
        </row>
        <row r="29">
          <cell r="A29" t="str">
            <v>01.17.121</v>
          </cell>
          <cell r="B29" t="str">
            <v>CDHU 187</v>
          </cell>
          <cell r="C29" t="str">
            <v>Projeto executivo de instalações elétricas em formato A0</v>
          </cell>
          <cell r="D29" t="str">
            <v>UN</v>
          </cell>
          <cell r="F29">
            <v>1516.73</v>
          </cell>
          <cell r="G29">
            <v>1516.73</v>
          </cell>
        </row>
        <row r="30">
          <cell r="A30" t="str">
            <v>01.17.151</v>
          </cell>
          <cell r="B30" t="str">
            <v>CDHU 187</v>
          </cell>
          <cell r="C30" t="str">
            <v>Projeto executivo de climatização em formato A1</v>
          </cell>
          <cell r="D30" t="str">
            <v>UN</v>
          </cell>
          <cell r="F30">
            <v>2105.56</v>
          </cell>
          <cell r="G30">
            <v>2105.56</v>
          </cell>
        </row>
        <row r="31">
          <cell r="A31" t="str">
            <v>01.17.161</v>
          </cell>
          <cell r="B31" t="str">
            <v>CDHU 187</v>
          </cell>
          <cell r="C31" t="str">
            <v>Projeto executivo de climatização em formato A0</v>
          </cell>
          <cell r="D31" t="str">
            <v>UN</v>
          </cell>
          <cell r="F31">
            <v>2870.11</v>
          </cell>
          <cell r="G31">
            <v>2870.11</v>
          </cell>
        </row>
        <row r="32">
          <cell r="A32" t="str">
            <v>01.17.171</v>
          </cell>
          <cell r="B32" t="str">
            <v>CDHU 187</v>
          </cell>
          <cell r="C32" t="str">
            <v>Projeto executivo de chuveiros automáticos em formato A1</v>
          </cell>
          <cell r="D32" t="str">
            <v>UN</v>
          </cell>
          <cell r="F32">
            <v>1817.73</v>
          </cell>
          <cell r="G32">
            <v>1817.73</v>
          </cell>
        </row>
        <row r="33">
          <cell r="A33" t="str">
            <v>01.17.181</v>
          </cell>
          <cell r="B33" t="str">
            <v>CDHU 187</v>
          </cell>
          <cell r="C33" t="str">
            <v>Projeto executivo de chuveiros automáticos em formato A0</v>
          </cell>
          <cell r="D33" t="str">
            <v>UN</v>
          </cell>
          <cell r="F33">
            <v>2349.48</v>
          </cell>
          <cell r="G33">
            <v>2349.48</v>
          </cell>
        </row>
        <row r="34">
          <cell r="A34" t="str">
            <v>01.20</v>
          </cell>
          <cell r="B34" t="str">
            <v>CDHU 187</v>
          </cell>
          <cell r="C34" t="str">
            <v>Levantamento topográfico e geofísico</v>
          </cell>
        </row>
        <row r="35">
          <cell r="A35" t="str">
            <v>01.20.010</v>
          </cell>
          <cell r="B35" t="str">
            <v>CDHU 187</v>
          </cell>
          <cell r="C35" t="str">
            <v>Taxa de mobilização e desmobilização de equipamentos para execução de levantamento topográfico</v>
          </cell>
          <cell r="D35" t="str">
            <v>TX</v>
          </cell>
          <cell r="E35">
            <v>1217.58</v>
          </cell>
          <cell r="G35">
            <v>1217.58</v>
          </cell>
        </row>
        <row r="36">
          <cell r="A36" t="str">
            <v>01.20.280</v>
          </cell>
          <cell r="B36" t="str">
            <v>CDHU 187</v>
          </cell>
          <cell r="C36" t="str">
            <v>Levantamento planimétrico de área pavimentada para veículo e pedestre</v>
          </cell>
          <cell r="D36" t="str">
            <v>M2</v>
          </cell>
          <cell r="E36">
            <v>0.05</v>
          </cell>
          <cell r="F36">
            <v>0.15</v>
          </cell>
          <cell r="G36">
            <v>0.2</v>
          </cell>
        </row>
        <row r="37">
          <cell r="A37" t="str">
            <v>01.20.691</v>
          </cell>
          <cell r="B37" t="str">
            <v>CDHU 187</v>
          </cell>
          <cell r="C37" t="str">
            <v>Levantamento planimétrico cadastral com áreas ocupadas predominantemente por comunidades - área até 20.000 m² (mínimo de 3.500 m²)</v>
          </cell>
          <cell r="D37" t="str">
            <v>M2</v>
          </cell>
          <cell r="E37">
            <v>0.51</v>
          </cell>
          <cell r="F37">
            <v>0.51</v>
          </cell>
          <cell r="G37">
            <v>1.02</v>
          </cell>
        </row>
        <row r="38">
          <cell r="A38" t="str">
            <v>01.20.701</v>
          </cell>
          <cell r="B38" t="str">
            <v>CDHU 187</v>
          </cell>
          <cell r="C38" t="str">
            <v>Levantamento planimétrico cadastral com áreas ocupadas predominantemente por comunidades - área acima de 20.000 m² até 200.000 m²</v>
          </cell>
          <cell r="D38" t="str">
            <v>M2</v>
          </cell>
          <cell r="E38">
            <v>0.39</v>
          </cell>
          <cell r="F38">
            <v>0.4</v>
          </cell>
          <cell r="G38">
            <v>0.79</v>
          </cell>
        </row>
        <row r="39">
          <cell r="A39" t="str">
            <v>01.20.711</v>
          </cell>
          <cell r="B39" t="str">
            <v>CDHU 187</v>
          </cell>
          <cell r="C39" t="str">
            <v>Levantamento planimétrico cadastral com áreas ocupadas predominantemente por comunidades - área acima de 200.000 m²</v>
          </cell>
          <cell r="D39" t="str">
            <v>M2</v>
          </cell>
          <cell r="E39">
            <v>0.33</v>
          </cell>
          <cell r="F39">
            <v>0.32</v>
          </cell>
          <cell r="G39">
            <v>0.65</v>
          </cell>
        </row>
        <row r="40">
          <cell r="A40" t="str">
            <v>01.20.721</v>
          </cell>
          <cell r="B40" t="str">
            <v>CDHU 187</v>
          </cell>
          <cell r="C40" t="str">
            <v>Levantamento planimétrico cadastral com áreas até 50% de ocupação - área até 20.000 m² (mínimo de 3.500 m²)</v>
          </cell>
          <cell r="D40" t="str">
            <v>M2</v>
          </cell>
          <cell r="E40">
            <v>0.44</v>
          </cell>
          <cell r="F40">
            <v>0.44</v>
          </cell>
          <cell r="G40">
            <v>0.88</v>
          </cell>
        </row>
        <row r="41">
          <cell r="A41" t="str">
            <v>01.20.731</v>
          </cell>
          <cell r="B41" t="str">
            <v>CDHU 187</v>
          </cell>
          <cell r="C41" t="str">
            <v>Levantamento planimétrico cadastral com áreas até 50% de ocupação - área acima de 20.000 m² até 200.000 m²</v>
          </cell>
          <cell r="D41" t="str">
            <v>M2</v>
          </cell>
          <cell r="E41">
            <v>0.21</v>
          </cell>
          <cell r="F41">
            <v>0.49</v>
          </cell>
          <cell r="G41">
            <v>0.7</v>
          </cell>
        </row>
        <row r="42">
          <cell r="A42" t="str">
            <v>01.20.741</v>
          </cell>
          <cell r="B42" t="str">
            <v>CDHU 187</v>
          </cell>
          <cell r="C42" t="str">
            <v>Levantamento planimétrico cadastral com áreas até 50% de ocupação - área acima de 200.000 m²</v>
          </cell>
          <cell r="D42" t="str">
            <v>M2</v>
          </cell>
          <cell r="E42">
            <v>0.27</v>
          </cell>
          <cell r="F42">
            <v>0.28000000000000003</v>
          </cell>
          <cell r="G42">
            <v>0.55000000000000004</v>
          </cell>
        </row>
        <row r="43">
          <cell r="A43" t="str">
            <v>01.20.751</v>
          </cell>
          <cell r="B43" t="str">
            <v>CDHU 187</v>
          </cell>
          <cell r="C43" t="str">
            <v>Levantamento planimétrico cadastral com áreas acima de 50% de ocupação - área até 20.000 m² (mínimo de 4.000 m²)</v>
          </cell>
          <cell r="D43" t="str">
            <v>M2</v>
          </cell>
          <cell r="E43">
            <v>0.38</v>
          </cell>
          <cell r="F43">
            <v>0.4</v>
          </cell>
          <cell r="G43">
            <v>0.78</v>
          </cell>
        </row>
        <row r="44">
          <cell r="A44" t="str">
            <v>01.20.761</v>
          </cell>
          <cell r="B44" t="str">
            <v>CDHU 187</v>
          </cell>
          <cell r="C44" t="str">
            <v>Levantamento planimétrico cadastral com áreas acima de 50% de ocupação - área acima de 20.000 m² até 200.000 m²</v>
          </cell>
          <cell r="D44" t="str">
            <v>M2</v>
          </cell>
          <cell r="E44">
            <v>0.34</v>
          </cell>
          <cell r="F44">
            <v>0.34</v>
          </cell>
          <cell r="G44">
            <v>0.68</v>
          </cell>
        </row>
        <row r="45">
          <cell r="A45" t="str">
            <v>01.20.771</v>
          </cell>
          <cell r="B45" t="str">
            <v>CDHU 187</v>
          </cell>
          <cell r="C45" t="str">
            <v>Levantamento planimétrico cadastral com áreas acima de 50% de ocupação - área acima de 200.000 m²</v>
          </cell>
          <cell r="D45" t="str">
            <v>M2</v>
          </cell>
          <cell r="E45">
            <v>0.33</v>
          </cell>
          <cell r="F45">
            <v>0.33</v>
          </cell>
          <cell r="G45">
            <v>0.66</v>
          </cell>
        </row>
        <row r="46">
          <cell r="A46" t="str">
            <v>01.20.781</v>
          </cell>
          <cell r="B46" t="str">
            <v>CDHU 187</v>
          </cell>
          <cell r="C46" t="str">
            <v>Levantamento planialtimétrico cadastral com áreas ocupadas predominantemente por comunidades - área até 20.000 m² (mínimo de 3.500 m²)</v>
          </cell>
          <cell r="D46" t="str">
            <v>M2</v>
          </cell>
          <cell r="E46">
            <v>0.54</v>
          </cell>
          <cell r="F46">
            <v>0.54</v>
          </cell>
          <cell r="G46">
            <v>1.08</v>
          </cell>
        </row>
        <row r="47">
          <cell r="A47" t="str">
            <v>01.20.791</v>
          </cell>
          <cell r="B47" t="str">
            <v>CDHU 187</v>
          </cell>
          <cell r="C47" t="str">
            <v>Levantamento planialtimétrico cadastral com áreas ocupadas predominantemente por comunidades - área acima de 20.000 m² até 200.000 m²</v>
          </cell>
          <cell r="D47" t="str">
            <v>M2</v>
          </cell>
          <cell r="E47">
            <v>0.43</v>
          </cell>
          <cell r="F47">
            <v>0.43</v>
          </cell>
          <cell r="G47">
            <v>0.86</v>
          </cell>
        </row>
        <row r="48">
          <cell r="A48" t="str">
            <v>01.20.801</v>
          </cell>
          <cell r="B48" t="str">
            <v>CDHU 187</v>
          </cell>
          <cell r="C48" t="str">
            <v>Levantamento planialtimétrico cadastral com áreas ocupadas predominantemente por comunidades - área acima de 200.000 m²</v>
          </cell>
          <cell r="D48" t="str">
            <v>M2</v>
          </cell>
          <cell r="E48">
            <v>0.34</v>
          </cell>
          <cell r="F48">
            <v>0.34</v>
          </cell>
          <cell r="G48">
            <v>0.68</v>
          </cell>
        </row>
        <row r="49">
          <cell r="A49" t="str">
            <v>01.20.811</v>
          </cell>
          <cell r="B49" t="str">
            <v>CDHU 187</v>
          </cell>
          <cell r="C49" t="str">
            <v>Levantamento planialtimétrico cadastral com áreas até 50% de ocupação - área até 20.000 m² (mínimo de 4.000 m²)</v>
          </cell>
          <cell r="D49" t="str">
            <v>M2</v>
          </cell>
          <cell r="E49">
            <v>0.45</v>
          </cell>
          <cell r="F49">
            <v>0.46</v>
          </cell>
          <cell r="G49">
            <v>0.91</v>
          </cell>
        </row>
        <row r="50">
          <cell r="A50" t="str">
            <v>01.20.821</v>
          </cell>
          <cell r="B50" t="str">
            <v>CDHU 187</v>
          </cell>
          <cell r="C50" t="str">
            <v>Levantamento planialtimétrico cadastral com áreas até 50% de ocupação - área acima de 20.000 m² até 200.000 m²</v>
          </cell>
          <cell r="D50" t="str">
            <v>M2</v>
          </cell>
          <cell r="E50">
            <v>0.37</v>
          </cell>
          <cell r="F50">
            <v>0.37</v>
          </cell>
          <cell r="G50">
            <v>0.74</v>
          </cell>
        </row>
        <row r="51">
          <cell r="A51" t="str">
            <v>01.20.831</v>
          </cell>
          <cell r="B51" t="str">
            <v>CDHU 187</v>
          </cell>
          <cell r="C51" t="str">
            <v>Levantamento planialtimétrico cadastral com áreas até 50% de ocupação - área acima de 200.000 m²</v>
          </cell>
          <cell r="D51" t="str">
            <v>M2</v>
          </cell>
          <cell r="E51">
            <v>0.32</v>
          </cell>
          <cell r="F51">
            <v>0.32</v>
          </cell>
          <cell r="G51">
            <v>0.64</v>
          </cell>
        </row>
        <row r="52">
          <cell r="A52" t="str">
            <v>01.20.841</v>
          </cell>
          <cell r="B52" t="str">
            <v>CDHU 187</v>
          </cell>
          <cell r="C52" t="str">
            <v>Levantamento planialtimétrico cadastral com áreas acima de 50% de ocupação - área até 20.000 m² (mínimo de 3.500 m²)</v>
          </cell>
          <cell r="D52" t="str">
            <v>M2</v>
          </cell>
          <cell r="E52">
            <v>0.53</v>
          </cell>
          <cell r="F52">
            <v>0.53</v>
          </cell>
          <cell r="G52">
            <v>1.06</v>
          </cell>
        </row>
        <row r="53">
          <cell r="A53" t="str">
            <v>01.20.851</v>
          </cell>
          <cell r="B53" t="str">
            <v>CDHU 187</v>
          </cell>
          <cell r="C53" t="str">
            <v>Levantamento planialtimétrico cadastral com áreas acima de 50% de ocupação - área acima de 20.000 m² até 200.000 m²</v>
          </cell>
          <cell r="D53" t="str">
            <v>M2</v>
          </cell>
          <cell r="E53">
            <v>0.35</v>
          </cell>
          <cell r="F53">
            <v>0.35</v>
          </cell>
          <cell r="G53">
            <v>0.7</v>
          </cell>
        </row>
        <row r="54">
          <cell r="A54" t="str">
            <v>01.20.861</v>
          </cell>
          <cell r="B54" t="str">
            <v>CDHU 187</v>
          </cell>
          <cell r="C54" t="str">
            <v>Levantamento planialtimétrico cadastral com áreas acima de 50% de ocupação - área acima de 200.000 m²</v>
          </cell>
          <cell r="D54" t="str">
            <v>M2</v>
          </cell>
          <cell r="E54">
            <v>0.21</v>
          </cell>
          <cell r="F54">
            <v>0.38</v>
          </cell>
          <cell r="G54">
            <v>0.59</v>
          </cell>
        </row>
        <row r="55">
          <cell r="A55" t="str">
            <v>01.20.871</v>
          </cell>
          <cell r="B55" t="str">
            <v>CDHU 187</v>
          </cell>
          <cell r="C55" t="str">
            <v>Levantamento planialtimétrico cadastral em área rural até 2 alqueires (mínimo de 10.000 m²)</v>
          </cell>
          <cell r="D55" t="str">
            <v>M2</v>
          </cell>
          <cell r="E55">
            <v>0.22</v>
          </cell>
          <cell r="F55">
            <v>0.21</v>
          </cell>
          <cell r="G55">
            <v>0.43</v>
          </cell>
        </row>
        <row r="56">
          <cell r="A56" t="str">
            <v>01.20.881</v>
          </cell>
          <cell r="B56" t="str">
            <v>CDHU 187</v>
          </cell>
          <cell r="C56" t="str">
            <v>Levantamento planialtimétrico cadastral em área rural acima de 2 até 5 alqueires</v>
          </cell>
          <cell r="D56" t="str">
            <v>M2</v>
          </cell>
          <cell r="E56">
            <v>0.16</v>
          </cell>
          <cell r="F56">
            <v>0.16</v>
          </cell>
          <cell r="G56">
            <v>0.32</v>
          </cell>
        </row>
        <row r="57">
          <cell r="A57" t="str">
            <v>01.20.891</v>
          </cell>
          <cell r="B57" t="str">
            <v>CDHU 187</v>
          </cell>
          <cell r="C57" t="str">
            <v>Levantamento planialtimétrico cadastral em área rural acima de 5 até 10 alqueires</v>
          </cell>
          <cell r="D57" t="str">
            <v>M2</v>
          </cell>
          <cell r="E57">
            <v>0.12</v>
          </cell>
          <cell r="F57">
            <v>0.13</v>
          </cell>
          <cell r="G57">
            <v>0.25</v>
          </cell>
        </row>
        <row r="58">
          <cell r="A58" t="str">
            <v>01.20.901</v>
          </cell>
          <cell r="B58" t="str">
            <v>CDHU 187</v>
          </cell>
          <cell r="C58" t="str">
            <v>Levantamento planialtimétrico cadastral em área rural acima de 10 alqueires</v>
          </cell>
          <cell r="D58" t="str">
            <v>M2</v>
          </cell>
          <cell r="E58">
            <v>0.11</v>
          </cell>
          <cell r="F58">
            <v>0.11</v>
          </cell>
          <cell r="G58">
            <v>0.22</v>
          </cell>
        </row>
        <row r="59">
          <cell r="A59" t="str">
            <v>01.20.911</v>
          </cell>
          <cell r="B59" t="str">
            <v>CDHU 187</v>
          </cell>
          <cell r="C59" t="str">
            <v>Transporte de referência de nível (RN) - classe IIN (mínimo de 2 km)</v>
          </cell>
          <cell r="D59" t="str">
            <v>KM</v>
          </cell>
          <cell r="E59">
            <v>819.36</v>
          </cell>
          <cell r="F59">
            <v>648.01</v>
          </cell>
          <cell r="G59">
            <v>1467.37</v>
          </cell>
        </row>
        <row r="60">
          <cell r="A60" t="str">
            <v>01.20.921</v>
          </cell>
          <cell r="B60" t="str">
            <v>CDHU 187</v>
          </cell>
          <cell r="C60" t="str">
            <v>Implantação de marcos através de levantamento com GPS (mínimo de 3 marcos)</v>
          </cell>
          <cell r="D60" t="str">
            <v>UN</v>
          </cell>
          <cell r="E60">
            <v>856.15</v>
          </cell>
          <cell r="F60">
            <v>442.92</v>
          </cell>
          <cell r="G60">
            <v>1299.07</v>
          </cell>
        </row>
        <row r="61">
          <cell r="A61" t="str">
            <v>01.21</v>
          </cell>
          <cell r="B61" t="str">
            <v>CDHU 187</v>
          </cell>
          <cell r="C61" t="str">
            <v>Estudo geotecnico (sondagem)</v>
          </cell>
        </row>
        <row r="62">
          <cell r="A62" t="str">
            <v>01.21.010</v>
          </cell>
          <cell r="B62" t="str">
            <v>CDHU 187</v>
          </cell>
          <cell r="C62" t="str">
            <v>Taxa de mobilização e desmobilização de equipamentos para execução de sondagem</v>
          </cell>
          <cell r="D62" t="str">
            <v>TX</v>
          </cell>
          <cell r="E62">
            <v>1207.8900000000001</v>
          </cell>
          <cell r="G62">
            <v>1207.8900000000001</v>
          </cell>
        </row>
        <row r="63">
          <cell r="A63" t="str">
            <v>01.21.090</v>
          </cell>
          <cell r="B63" t="str">
            <v>CDHU 187</v>
          </cell>
          <cell r="C63" t="str">
            <v>Taxa de mobilização e desmobilização de equipamentos para execução de sondagem rotativa</v>
          </cell>
          <cell r="D63" t="str">
            <v>TX</v>
          </cell>
          <cell r="E63">
            <v>6562.46</v>
          </cell>
          <cell r="G63">
            <v>6562.46</v>
          </cell>
        </row>
        <row r="64">
          <cell r="A64" t="str">
            <v>01.21.100</v>
          </cell>
          <cell r="B64" t="str">
            <v>CDHU 187</v>
          </cell>
          <cell r="C64" t="str">
            <v>Sondagem do terreno a trado</v>
          </cell>
          <cell r="D64" t="str">
            <v>M</v>
          </cell>
          <cell r="E64">
            <v>87.17</v>
          </cell>
          <cell r="G64">
            <v>87.17</v>
          </cell>
        </row>
        <row r="65">
          <cell r="A65" t="str">
            <v>01.21.110</v>
          </cell>
          <cell r="B65" t="str">
            <v>CDHU 187</v>
          </cell>
          <cell r="C65" t="str">
            <v>Sondagem do terreno à percussão (mínimo de 30 m)</v>
          </cell>
          <cell r="D65" t="str">
            <v>M</v>
          </cell>
          <cell r="E65">
            <v>96.35</v>
          </cell>
          <cell r="G65">
            <v>96.35</v>
          </cell>
        </row>
        <row r="66">
          <cell r="A66" t="str">
            <v>01.21.120</v>
          </cell>
          <cell r="B66" t="str">
            <v>CDHU 187</v>
          </cell>
          <cell r="C66" t="str">
            <v>Sondagem do terreno rotativa em solo</v>
          </cell>
          <cell r="D66" t="str">
            <v>M</v>
          </cell>
          <cell r="E66">
            <v>355.16</v>
          </cell>
          <cell r="G66">
            <v>355.16</v>
          </cell>
        </row>
        <row r="67">
          <cell r="A67" t="str">
            <v>01.21.130</v>
          </cell>
          <cell r="B67" t="str">
            <v>CDHU 187</v>
          </cell>
          <cell r="C67" t="str">
            <v>Sondagem do terreno rotativa em rocha</v>
          </cell>
          <cell r="D67" t="str">
            <v>M</v>
          </cell>
          <cell r="E67">
            <v>639.46</v>
          </cell>
          <cell r="G67">
            <v>639.46</v>
          </cell>
        </row>
        <row r="68">
          <cell r="A68" t="str">
            <v>01.21.140</v>
          </cell>
          <cell r="B68" t="str">
            <v>CDHU 187</v>
          </cell>
          <cell r="C68" t="str">
            <v>Sondagem do terreno à percussão com a utilização de torquímetro (mínimo de 30 m)</v>
          </cell>
          <cell r="D68" t="str">
            <v>M</v>
          </cell>
          <cell r="E68">
            <v>89.75</v>
          </cell>
          <cell r="G68">
            <v>89.75</v>
          </cell>
        </row>
        <row r="69">
          <cell r="A69" t="str">
            <v>01.23</v>
          </cell>
          <cell r="B69" t="str">
            <v>CDHU 187</v>
          </cell>
          <cell r="C69" t="str">
            <v>Tratamento, recuperação e trabalhos especiais em concreto</v>
          </cell>
        </row>
        <row r="70">
          <cell r="A70" t="str">
            <v>01.23.010</v>
          </cell>
          <cell r="B70" t="str">
            <v>CDHU 187</v>
          </cell>
          <cell r="C70" t="str">
            <v>Taxa de mobilização e desmobilização de equipamentos para execução de corte em concreto armado</v>
          </cell>
          <cell r="D70" t="str">
            <v>TX</v>
          </cell>
          <cell r="E70">
            <v>319.91000000000003</v>
          </cell>
          <cell r="G70">
            <v>319.91000000000003</v>
          </cell>
        </row>
        <row r="71">
          <cell r="A71" t="str">
            <v>01.23.020</v>
          </cell>
          <cell r="B71" t="str">
            <v>CDHU 187</v>
          </cell>
          <cell r="C71" t="str">
            <v>Limpeza de armadura com escova de aço</v>
          </cell>
          <cell r="D71" t="str">
            <v>M2</v>
          </cell>
          <cell r="E71">
            <v>2.71</v>
          </cell>
          <cell r="F71">
            <v>5.84</v>
          </cell>
          <cell r="G71">
            <v>8.5500000000000007</v>
          </cell>
        </row>
        <row r="72">
          <cell r="A72" t="str">
            <v>01.23.030</v>
          </cell>
          <cell r="B72" t="str">
            <v>CDHU 187</v>
          </cell>
          <cell r="C72" t="str">
            <v>Preparo de ponte de aderência com adesivo a base de epóxi</v>
          </cell>
          <cell r="D72" t="str">
            <v>M2</v>
          </cell>
          <cell r="E72">
            <v>108.64</v>
          </cell>
          <cell r="F72">
            <v>43.16</v>
          </cell>
          <cell r="G72">
            <v>151.80000000000001</v>
          </cell>
        </row>
        <row r="73">
          <cell r="A73" t="str">
            <v>01.23.056</v>
          </cell>
          <cell r="B73" t="str">
            <v>CDHU 187</v>
          </cell>
          <cell r="C73" t="str">
            <v>Tratamento de armadura com produto anticorrosivo a base de zinco</v>
          </cell>
          <cell r="D73" t="str">
            <v>M2</v>
          </cell>
          <cell r="E73">
            <v>25.71</v>
          </cell>
          <cell r="F73">
            <v>41.16</v>
          </cell>
          <cell r="G73">
            <v>66.87</v>
          </cell>
        </row>
        <row r="74">
          <cell r="A74" t="str">
            <v>01.23.060</v>
          </cell>
          <cell r="B74" t="str">
            <v>CDHU 187</v>
          </cell>
          <cell r="C74" t="str">
            <v>Corte de concreto deteriorado inclusive remoção dos detritos</v>
          </cell>
          <cell r="D74" t="str">
            <v>M2</v>
          </cell>
          <cell r="F74">
            <v>29.21</v>
          </cell>
          <cell r="G74">
            <v>29.21</v>
          </cell>
        </row>
        <row r="75">
          <cell r="A75" t="str">
            <v>01.23.070</v>
          </cell>
          <cell r="B75" t="str">
            <v>CDHU 187</v>
          </cell>
          <cell r="C75" t="str">
            <v>Demarcação de área com disco de corte diamantado</v>
          </cell>
          <cell r="D75" t="str">
            <v>M</v>
          </cell>
          <cell r="E75">
            <v>1.03</v>
          </cell>
          <cell r="F75">
            <v>4.32</v>
          </cell>
          <cell r="G75">
            <v>5.35</v>
          </cell>
        </row>
        <row r="76">
          <cell r="A76" t="str">
            <v>01.23.100</v>
          </cell>
          <cell r="B76" t="str">
            <v>CDHU 187</v>
          </cell>
          <cell r="C76" t="str">
            <v>Demolição de concreto armado com preservação de armadura, para reforço e recuperação estrutural</v>
          </cell>
          <cell r="D76" t="str">
            <v>M3</v>
          </cell>
          <cell r="F76">
            <v>440.8</v>
          </cell>
          <cell r="G76">
            <v>440.8</v>
          </cell>
        </row>
        <row r="77">
          <cell r="A77" t="str">
            <v>01.23.140</v>
          </cell>
          <cell r="B77" t="str">
            <v>CDHU 187</v>
          </cell>
          <cell r="C77" t="str">
            <v>Furação de 1 1/4´ em concreto armado</v>
          </cell>
          <cell r="D77" t="str">
            <v>M</v>
          </cell>
          <cell r="E77">
            <v>204.12</v>
          </cell>
          <cell r="G77">
            <v>204.12</v>
          </cell>
        </row>
        <row r="78">
          <cell r="A78" t="str">
            <v>01.23.150</v>
          </cell>
          <cell r="B78" t="str">
            <v>CDHU 187</v>
          </cell>
          <cell r="C78" t="str">
            <v>Furação de 1 1/2´ em concreto armado</v>
          </cell>
          <cell r="D78" t="str">
            <v>M</v>
          </cell>
          <cell r="E78">
            <v>211.16</v>
          </cell>
          <cell r="G78">
            <v>211.16</v>
          </cell>
        </row>
        <row r="79">
          <cell r="A79" t="str">
            <v>01.23.160</v>
          </cell>
          <cell r="B79" t="str">
            <v>CDHU 187</v>
          </cell>
          <cell r="C79" t="str">
            <v>Furação de 2 1/4´ em concreto armado</v>
          </cell>
          <cell r="D79" t="str">
            <v>M</v>
          </cell>
          <cell r="E79">
            <v>286.60000000000002</v>
          </cell>
          <cell r="G79">
            <v>286.60000000000002</v>
          </cell>
        </row>
        <row r="80">
          <cell r="A80" t="str">
            <v>01.23.190</v>
          </cell>
          <cell r="B80" t="str">
            <v>CDHU 187</v>
          </cell>
          <cell r="C80" t="str">
            <v>Furação de 2 1/2´ em concreto armado</v>
          </cell>
          <cell r="D80" t="str">
            <v>M</v>
          </cell>
          <cell r="E80">
            <v>292.81</v>
          </cell>
          <cell r="G80">
            <v>292.81</v>
          </cell>
        </row>
        <row r="81">
          <cell r="A81" t="str">
            <v>01.23.200</v>
          </cell>
          <cell r="B81" t="str">
            <v>CDHU 187</v>
          </cell>
          <cell r="C81" t="str">
            <v>Taxa de mobilização e desmobilização de equipamentos para execução de perfuração em concreto</v>
          </cell>
          <cell r="D81" t="str">
            <v>TX</v>
          </cell>
          <cell r="E81">
            <v>275.54000000000002</v>
          </cell>
          <cell r="G81">
            <v>275.54000000000002</v>
          </cell>
        </row>
        <row r="82">
          <cell r="A82" t="str">
            <v>01.23.221</v>
          </cell>
          <cell r="B82" t="str">
            <v>CDHU 187</v>
          </cell>
          <cell r="C82" t="str">
            <v>Furação para até 10mm x 100mm em concreto armado, inclusive colagem de armadura (para até 8mm)</v>
          </cell>
          <cell r="D82" t="str">
            <v>UN</v>
          </cell>
          <cell r="E82">
            <v>11.1</v>
          </cell>
          <cell r="G82">
            <v>11.1</v>
          </cell>
        </row>
        <row r="83">
          <cell r="A83" t="str">
            <v>01.23.222</v>
          </cell>
          <cell r="B83" t="str">
            <v>CDHU 187</v>
          </cell>
          <cell r="C83" t="str">
            <v>Furação para 12,5mm x 100mm em concreto armado, inclusive colagem de armadura (para 10mm)</v>
          </cell>
          <cell r="D83" t="str">
            <v>UN</v>
          </cell>
          <cell r="E83">
            <v>11.37</v>
          </cell>
          <cell r="G83">
            <v>11.37</v>
          </cell>
        </row>
        <row r="84">
          <cell r="A84" t="str">
            <v>01.23.223</v>
          </cell>
          <cell r="B84" t="str">
            <v>CDHU 187</v>
          </cell>
          <cell r="C84" t="str">
            <v>Furação para 16mm x 100mm em concreto armado, inclusive colagem de armadura (para 12,5mm)</v>
          </cell>
          <cell r="D84" t="str">
            <v>UN</v>
          </cell>
          <cell r="E84">
            <v>13.57</v>
          </cell>
          <cell r="G84">
            <v>13.57</v>
          </cell>
        </row>
        <row r="85">
          <cell r="A85" t="str">
            <v>01.23.231</v>
          </cell>
          <cell r="B85" t="str">
            <v>CDHU 187</v>
          </cell>
          <cell r="C85" t="str">
            <v>Furação para até 10mm x 150mm em concreto armado, inclusive colagem de armadura (para até 8mm)</v>
          </cell>
          <cell r="D85" t="str">
            <v>UN</v>
          </cell>
          <cell r="E85">
            <v>16.649999999999999</v>
          </cell>
          <cell r="G85">
            <v>16.649999999999999</v>
          </cell>
        </row>
        <row r="86">
          <cell r="A86" t="str">
            <v>01.23.232</v>
          </cell>
          <cell r="B86" t="str">
            <v>CDHU 187</v>
          </cell>
          <cell r="C86" t="str">
            <v>Furação para 12,5mm x 150mm em concreto armado, inclusive colagem de armadura (para 10mm)</v>
          </cell>
          <cell r="D86" t="str">
            <v>UN</v>
          </cell>
          <cell r="E86">
            <v>16.760000000000002</v>
          </cell>
          <cell r="G86">
            <v>16.760000000000002</v>
          </cell>
        </row>
        <row r="87">
          <cell r="A87" t="str">
            <v>01.23.233</v>
          </cell>
          <cell r="B87" t="str">
            <v>CDHU 187</v>
          </cell>
          <cell r="C87" t="str">
            <v>Furação para 16mm x 150mm em concreto armado, inclusive colagem de armadura (para 12,5mm)</v>
          </cell>
          <cell r="D87" t="str">
            <v>UN</v>
          </cell>
          <cell r="E87">
            <v>20.010000000000002</v>
          </cell>
          <cell r="G87">
            <v>20.010000000000002</v>
          </cell>
        </row>
        <row r="88">
          <cell r="A88" t="str">
            <v>01.23.234</v>
          </cell>
          <cell r="B88" t="str">
            <v>CDHU 187</v>
          </cell>
          <cell r="C88" t="str">
            <v>Furação para 20mm x 150mm em concreto armado, inclusive colagem de armadura (para 16mm)</v>
          </cell>
          <cell r="D88" t="str">
            <v>UN</v>
          </cell>
          <cell r="E88">
            <v>20.74</v>
          </cell>
          <cell r="G88">
            <v>20.74</v>
          </cell>
        </row>
        <row r="89">
          <cell r="A89" t="str">
            <v>01.23.236</v>
          </cell>
          <cell r="B89" t="str">
            <v>CDHU 187</v>
          </cell>
          <cell r="C89" t="str">
            <v>Furação para até 10mm x 200mm em concreto armado, inclusive colagem de armadura (para 8mm)</v>
          </cell>
          <cell r="D89" t="str">
            <v>UN</v>
          </cell>
          <cell r="E89">
            <v>22.2</v>
          </cell>
          <cell r="G89">
            <v>22.2</v>
          </cell>
        </row>
        <row r="90">
          <cell r="A90" t="str">
            <v>01.23.237</v>
          </cell>
          <cell r="B90" t="str">
            <v>CDHU 187</v>
          </cell>
          <cell r="C90" t="str">
            <v>Furação para 12,5mm x 200mm em concreto armado, inclusive colagem de armadura (para 10mm)</v>
          </cell>
          <cell r="D90" t="str">
            <v>UN</v>
          </cell>
          <cell r="E90">
            <v>22.35</v>
          </cell>
          <cell r="G90">
            <v>22.35</v>
          </cell>
        </row>
        <row r="91">
          <cell r="A91" t="str">
            <v>01.23.238</v>
          </cell>
          <cell r="B91" t="str">
            <v>CDHU 187</v>
          </cell>
          <cell r="C91" t="str">
            <v>Furação para 16mm x 200mm em concreto armado, inclusive colagem de armadura (para 12,5mm)</v>
          </cell>
          <cell r="D91" t="str">
            <v>UN</v>
          </cell>
          <cell r="E91">
            <v>26.68</v>
          </cell>
          <cell r="G91">
            <v>26.68</v>
          </cell>
        </row>
        <row r="92">
          <cell r="A92" t="str">
            <v>01.23.239</v>
          </cell>
          <cell r="B92" t="str">
            <v>CDHU 187</v>
          </cell>
          <cell r="C92" t="str">
            <v>Furação para 20mm x 200mm em concreto armado, inclusive colagem de armadura (para 16mm)</v>
          </cell>
          <cell r="D92" t="str">
            <v>UN</v>
          </cell>
          <cell r="E92">
            <v>27.65</v>
          </cell>
          <cell r="G92">
            <v>27.65</v>
          </cell>
        </row>
        <row r="93">
          <cell r="A93" t="str">
            <v>01.23.254</v>
          </cell>
          <cell r="B93" t="str">
            <v>CDHU 187</v>
          </cell>
          <cell r="C93" t="str">
            <v>Furação de 1´ em concreto armado</v>
          </cell>
          <cell r="D93" t="str">
            <v>M</v>
          </cell>
          <cell r="E93">
            <v>181.56</v>
          </cell>
          <cell r="G93">
            <v>181.56</v>
          </cell>
        </row>
        <row r="94">
          <cell r="A94" t="str">
            <v>01.23.260</v>
          </cell>
          <cell r="B94" t="str">
            <v>CDHU 187</v>
          </cell>
          <cell r="C94" t="str">
            <v>Furação de 2´ em concreto armado</v>
          </cell>
          <cell r="D94" t="str">
            <v>M</v>
          </cell>
          <cell r="E94">
            <v>266.39999999999998</v>
          </cell>
          <cell r="G94">
            <v>266.39999999999998</v>
          </cell>
        </row>
        <row r="95">
          <cell r="A95" t="str">
            <v>01.23.264</v>
          </cell>
          <cell r="B95" t="str">
            <v>CDHU 187</v>
          </cell>
          <cell r="C95" t="str">
            <v>Furação de 3´ em concreto armado</v>
          </cell>
          <cell r="D95" t="str">
            <v>M</v>
          </cell>
          <cell r="E95">
            <v>301.11</v>
          </cell>
          <cell r="G95">
            <v>301.11</v>
          </cell>
        </row>
        <row r="96">
          <cell r="A96" t="str">
            <v>01.23.270</v>
          </cell>
          <cell r="B96" t="str">
            <v>CDHU 187</v>
          </cell>
          <cell r="C96" t="str">
            <v>Furação de 4´ em concreto armado</v>
          </cell>
          <cell r="D96" t="str">
            <v>M</v>
          </cell>
          <cell r="E96">
            <v>334.82</v>
          </cell>
          <cell r="G96">
            <v>334.82</v>
          </cell>
        </row>
        <row r="97">
          <cell r="A97" t="str">
            <v>01.23.274</v>
          </cell>
          <cell r="B97" t="str">
            <v>CDHU 187</v>
          </cell>
          <cell r="C97" t="str">
            <v>Furação de 5´ em concreto armado</v>
          </cell>
          <cell r="D97" t="str">
            <v>M</v>
          </cell>
          <cell r="E97">
            <v>386.18</v>
          </cell>
          <cell r="G97">
            <v>386.18</v>
          </cell>
        </row>
        <row r="98">
          <cell r="A98" t="str">
            <v>01.23.280</v>
          </cell>
          <cell r="B98" t="str">
            <v>CDHU 187</v>
          </cell>
          <cell r="C98" t="str">
            <v>Furação de 6´ em concreto armado</v>
          </cell>
          <cell r="D98" t="str">
            <v>M</v>
          </cell>
          <cell r="E98">
            <v>468.12</v>
          </cell>
          <cell r="G98">
            <v>468.12</v>
          </cell>
        </row>
        <row r="99">
          <cell r="A99" t="str">
            <v>01.23.510</v>
          </cell>
          <cell r="B99" t="str">
            <v>CDHU 187</v>
          </cell>
          <cell r="C99" t="str">
            <v>Corte vertical em concreto armado, espessura de 15 cm</v>
          </cell>
          <cell r="D99" t="str">
            <v>M</v>
          </cell>
          <cell r="E99">
            <v>200.54</v>
          </cell>
          <cell r="G99">
            <v>200.54</v>
          </cell>
        </row>
        <row r="100">
          <cell r="A100" t="str">
            <v>01.23.700</v>
          </cell>
          <cell r="B100" t="str">
            <v>CDHU 187</v>
          </cell>
          <cell r="C100" t="str">
            <v>Taxa de mobilização e desmobilização para reforço estrutural com fibra de carbono</v>
          </cell>
          <cell r="D100" t="str">
            <v>TX</v>
          </cell>
          <cell r="E100">
            <v>1673.92</v>
          </cell>
          <cell r="F100">
            <v>3968.19</v>
          </cell>
          <cell r="G100">
            <v>5642.11</v>
          </cell>
        </row>
        <row r="101">
          <cell r="A101" t="str">
            <v>01.23.701</v>
          </cell>
          <cell r="B101" t="str">
            <v>CDHU 187</v>
          </cell>
          <cell r="C101" t="str">
            <v>Preparação de substrato para colagem de fibra de carbono, mediante lixamento e/ou apicoamento e escovação</v>
          </cell>
          <cell r="D101" t="str">
            <v>M2</v>
          </cell>
          <cell r="E101">
            <v>6.47</v>
          </cell>
          <cell r="F101">
            <v>42.19</v>
          </cell>
          <cell r="G101">
            <v>48.66</v>
          </cell>
        </row>
        <row r="102">
          <cell r="A102" t="str">
            <v>01.23.702</v>
          </cell>
          <cell r="B102" t="str">
            <v>CDHU 187</v>
          </cell>
          <cell r="C102" t="str">
            <v>Fibra de carbono para reforço estrutural de alta resistência - 300 g/m²</v>
          </cell>
          <cell r="D102" t="str">
            <v>M2</v>
          </cell>
          <cell r="E102">
            <v>296</v>
          </cell>
          <cell r="F102">
            <v>301</v>
          </cell>
          <cell r="G102">
            <v>597</v>
          </cell>
        </row>
        <row r="103">
          <cell r="A103" t="str">
            <v>01.27</v>
          </cell>
          <cell r="B103" t="str">
            <v>CDHU 187</v>
          </cell>
          <cell r="C103" t="str">
            <v>Estudo e programa ambientais</v>
          </cell>
        </row>
        <row r="104">
          <cell r="A104" t="str">
            <v>01.27.011</v>
          </cell>
          <cell r="B104" t="str">
            <v>CDHU 187</v>
          </cell>
          <cell r="C104" t="str">
            <v>Projeto e implementação de gerenciamento integrado de resíduos sólidos e gestão de perdas</v>
          </cell>
          <cell r="D104" t="str">
            <v>UN</v>
          </cell>
          <cell r="E104">
            <v>206</v>
          </cell>
          <cell r="F104">
            <v>8815.07</v>
          </cell>
          <cell r="G104">
            <v>9021.07</v>
          </cell>
        </row>
        <row r="105">
          <cell r="A105" t="str">
            <v>01.27.021</v>
          </cell>
          <cell r="B105" t="str">
            <v>CDHU 187</v>
          </cell>
          <cell r="C105" t="str">
            <v>Projeto e implementação de educação ambiental</v>
          </cell>
          <cell r="D105" t="str">
            <v>UN</v>
          </cell>
          <cell r="E105">
            <v>206</v>
          </cell>
          <cell r="F105">
            <v>11807.85</v>
          </cell>
          <cell r="G105">
            <v>12013.85</v>
          </cell>
        </row>
        <row r="106">
          <cell r="A106" t="str">
            <v>01.27.031</v>
          </cell>
          <cell r="B106" t="str">
            <v>CDHU 187</v>
          </cell>
          <cell r="C106" t="str">
            <v>Projeto e implementação de controle ambiental de obra</v>
          </cell>
          <cell r="D106" t="str">
            <v>UN</v>
          </cell>
          <cell r="E106">
            <v>206</v>
          </cell>
          <cell r="F106">
            <v>10448.07</v>
          </cell>
          <cell r="G106">
            <v>10654.07</v>
          </cell>
        </row>
        <row r="107">
          <cell r="A107" t="str">
            <v>01.27.041</v>
          </cell>
          <cell r="B107" t="str">
            <v>CDHU 187</v>
          </cell>
          <cell r="C107" t="str">
            <v>Laudo de caracterização de vegetação</v>
          </cell>
          <cell r="D107" t="str">
            <v>UN</v>
          </cell>
          <cell r="E107">
            <v>594.5</v>
          </cell>
          <cell r="F107">
            <v>24330.89</v>
          </cell>
          <cell r="G107">
            <v>24925.39</v>
          </cell>
        </row>
        <row r="108">
          <cell r="A108" t="str">
            <v>01.27.051</v>
          </cell>
          <cell r="B108" t="str">
            <v>CDHU 187</v>
          </cell>
          <cell r="C108" t="str">
            <v>Laudo de caracterização da fauna associada à flora</v>
          </cell>
          <cell r="D108" t="str">
            <v>UN</v>
          </cell>
          <cell r="E108">
            <v>594.5</v>
          </cell>
          <cell r="F108">
            <v>37335.230000000003</v>
          </cell>
          <cell r="G108">
            <v>37929.730000000003</v>
          </cell>
        </row>
        <row r="109">
          <cell r="A109" t="str">
            <v>01.27.061</v>
          </cell>
          <cell r="B109" t="str">
            <v>CDHU 187</v>
          </cell>
          <cell r="C109" t="str">
            <v>Projeto e implementação de monitoramento da fauna durante a obra</v>
          </cell>
          <cell r="D109" t="str">
            <v>UN</v>
          </cell>
          <cell r="E109">
            <v>594.5</v>
          </cell>
          <cell r="F109">
            <v>14800.65</v>
          </cell>
          <cell r="G109">
            <v>15395.15</v>
          </cell>
        </row>
        <row r="110">
          <cell r="A110" t="str">
            <v>01.27.071</v>
          </cell>
          <cell r="B110" t="str">
            <v>CDHU 187</v>
          </cell>
          <cell r="C110" t="str">
            <v>Laudo de autodepuração</v>
          </cell>
          <cell r="D110" t="str">
            <v>UN</v>
          </cell>
          <cell r="E110">
            <v>483.5</v>
          </cell>
          <cell r="F110">
            <v>17764.21</v>
          </cell>
          <cell r="G110">
            <v>18247.71</v>
          </cell>
        </row>
        <row r="111">
          <cell r="A111" t="str">
            <v>01.27.091</v>
          </cell>
          <cell r="B111" t="str">
            <v>CDHU 187</v>
          </cell>
          <cell r="C111" t="str">
            <v>Estudo de impacto de vizinhança, em área urbana até 10.000 m²</v>
          </cell>
          <cell r="D111" t="str">
            <v>UN</v>
          </cell>
          <cell r="E111">
            <v>294.8</v>
          </cell>
          <cell r="F111">
            <v>28772.720000000001</v>
          </cell>
          <cell r="G111">
            <v>29067.52</v>
          </cell>
        </row>
        <row r="112">
          <cell r="A112" t="str">
            <v>01.28</v>
          </cell>
          <cell r="B112" t="str">
            <v>CDHU 187</v>
          </cell>
          <cell r="C112" t="str">
            <v>Poço profundo</v>
          </cell>
        </row>
        <row r="113">
          <cell r="A113" t="str">
            <v>01.28.010</v>
          </cell>
          <cell r="B113" t="str">
            <v>CDHU 187</v>
          </cell>
          <cell r="C113" t="str">
            <v>Taxa de mobilização e desmobilização de equipamentos para execução de perfuração para poço profundo - profundidade até 200 m</v>
          </cell>
          <cell r="D113" t="str">
            <v>TX</v>
          </cell>
          <cell r="E113">
            <v>8405.0300000000007</v>
          </cell>
          <cell r="G113">
            <v>8405.0300000000007</v>
          </cell>
        </row>
        <row r="114">
          <cell r="A114" t="str">
            <v>01.28.020</v>
          </cell>
          <cell r="B114" t="str">
            <v>CDHU 187</v>
          </cell>
          <cell r="C114" t="str">
            <v>Taxa de mobilização e desmobilização de equipamentos para execução de perfuração para poço profundo - profundidade acima de 200 m e até 300 m</v>
          </cell>
          <cell r="D114" t="str">
            <v>TX</v>
          </cell>
          <cell r="E114">
            <v>10753.59</v>
          </cell>
          <cell r="G114">
            <v>10753.59</v>
          </cell>
        </row>
        <row r="115">
          <cell r="A115" t="str">
            <v>01.28.030</v>
          </cell>
          <cell r="B115" t="str">
            <v>CDHU 187</v>
          </cell>
          <cell r="C115" t="str">
            <v>Taxa de mobilização e desmobilização de equipamentos para execução de perfuração para poço profundo - profundidade acima de 300 m</v>
          </cell>
          <cell r="D115" t="str">
            <v>TX</v>
          </cell>
          <cell r="E115">
            <v>13208.1</v>
          </cell>
          <cell r="G115">
            <v>13208.1</v>
          </cell>
        </row>
        <row r="116">
          <cell r="A116" t="str">
            <v>01.28.040</v>
          </cell>
          <cell r="B116" t="str">
            <v>CDHU 187</v>
          </cell>
          <cell r="C116" t="str">
            <v>Perfuração rotativa para poço profundo em camadas de solos sedimentares, diâmetro de 8 1/2" (215,90 mm)</v>
          </cell>
          <cell r="D116" t="str">
            <v>M</v>
          </cell>
          <cell r="E116">
            <v>368.46</v>
          </cell>
          <cell r="G116">
            <v>368.46</v>
          </cell>
        </row>
        <row r="117">
          <cell r="A117" t="str">
            <v>01.28.050</v>
          </cell>
          <cell r="B117" t="str">
            <v>CDHU 187</v>
          </cell>
          <cell r="C117" t="str">
            <v>Perfuração rotativa para poço profundo em aluvião, arenito, ou solos sedimentados em geral, diâmetro de 10" (250 mm)</v>
          </cell>
          <cell r="D117" t="str">
            <v>M</v>
          </cell>
          <cell r="E117">
            <v>405.33</v>
          </cell>
          <cell r="G117">
            <v>405.33</v>
          </cell>
        </row>
        <row r="118">
          <cell r="A118" t="str">
            <v>01.28.060</v>
          </cell>
          <cell r="B118" t="str">
            <v>CDHU 187</v>
          </cell>
          <cell r="C118" t="str">
            <v>Perfuração rotativa para poço profundo em aluvião, arenito, ou solos sedimentados em geral, diâmetro de 12" (300 mm)</v>
          </cell>
          <cell r="D118" t="str">
            <v>M</v>
          </cell>
          <cell r="E118">
            <v>707.54</v>
          </cell>
          <cell r="G118">
            <v>707.54</v>
          </cell>
        </row>
        <row r="119">
          <cell r="A119" t="str">
            <v>01.28.070</v>
          </cell>
          <cell r="B119" t="str">
            <v>CDHU 187</v>
          </cell>
          <cell r="C119" t="str">
            <v>Perfuração rotativa para poço profundo em aluvião, arenito, ou solos sedimentados em geral, diâmetro de 14" (350 mm)</v>
          </cell>
          <cell r="D119" t="str">
            <v>M</v>
          </cell>
          <cell r="E119">
            <v>967.37</v>
          </cell>
          <cell r="G119">
            <v>967.37</v>
          </cell>
        </row>
        <row r="120">
          <cell r="A120" t="str">
            <v>01.28.080</v>
          </cell>
          <cell r="B120" t="str">
            <v>CDHU 187</v>
          </cell>
          <cell r="C120" t="str">
            <v>Perfuração rotativa para poço profundo em aluvião, arenito, ou solos sedimentados em geral, diâmetro de 16" (400 mm)</v>
          </cell>
          <cell r="D120" t="str">
            <v>M</v>
          </cell>
          <cell r="E120">
            <v>1199.05</v>
          </cell>
          <cell r="G120">
            <v>1199.05</v>
          </cell>
        </row>
        <row r="121">
          <cell r="A121" t="str">
            <v>01.28.090</v>
          </cell>
          <cell r="B121" t="str">
            <v>CDHU 187</v>
          </cell>
          <cell r="C121" t="str">
            <v>Perfuração rotativa para poço profundo em aluvião, arenito, ou solos sedimentados em geral, diâmetro de 18" (450 mm)</v>
          </cell>
          <cell r="D121" t="str">
            <v>M</v>
          </cell>
          <cell r="E121">
            <v>1428.96</v>
          </cell>
          <cell r="G121">
            <v>1428.96</v>
          </cell>
        </row>
        <row r="122">
          <cell r="A122" t="str">
            <v>01.28.100</v>
          </cell>
          <cell r="B122" t="str">
            <v>CDHU 187</v>
          </cell>
          <cell r="C122" t="str">
            <v>Perfuração rotativa para poço profundo em aluvião, arenito, ou solos sedimentados em geral, diâmetro de 20" (500 mm)</v>
          </cell>
          <cell r="D122" t="str">
            <v>M</v>
          </cell>
          <cell r="E122">
            <v>1622.98</v>
          </cell>
          <cell r="G122">
            <v>1622.98</v>
          </cell>
        </row>
        <row r="123">
          <cell r="A123" t="str">
            <v>01.28.110</v>
          </cell>
          <cell r="B123" t="str">
            <v>CDHU 187</v>
          </cell>
          <cell r="C123" t="str">
            <v>Perfuração rotativa para poço profundo em aluvião, arenito, ou solos sedimentados em geral, diâmetro de 22" (550 mm)</v>
          </cell>
          <cell r="D123" t="str">
            <v>M</v>
          </cell>
          <cell r="E123">
            <v>1904.56</v>
          </cell>
          <cell r="G123">
            <v>1904.56</v>
          </cell>
        </row>
        <row r="124">
          <cell r="A124" t="str">
            <v>01.28.120</v>
          </cell>
          <cell r="B124" t="str">
            <v>CDHU 187</v>
          </cell>
          <cell r="C124" t="str">
            <v>Perfuração rotativa para poço profundo em aluvião, arenito, ou solos sedimentados em geral, diâmetro de 26" (650 mm)</v>
          </cell>
          <cell r="D124" t="str">
            <v>M</v>
          </cell>
          <cell r="E124">
            <v>2310.65</v>
          </cell>
          <cell r="G124">
            <v>2310.65</v>
          </cell>
        </row>
        <row r="125">
          <cell r="A125" t="str">
            <v>01.28.130</v>
          </cell>
          <cell r="B125" t="str">
            <v>CDHU 187</v>
          </cell>
          <cell r="C125" t="str">
            <v>Perfuração rotativa para poço profundo em solos e/ou rocha metassedimentar alterada em geral, diâmetro de 20" (508 mm)</v>
          </cell>
          <cell r="D125" t="str">
            <v>M</v>
          </cell>
          <cell r="E125">
            <v>471.25</v>
          </cell>
          <cell r="G125">
            <v>471.25</v>
          </cell>
        </row>
        <row r="126">
          <cell r="A126" t="str">
            <v>01.28.140</v>
          </cell>
          <cell r="B126" t="str">
            <v>CDHU 187</v>
          </cell>
          <cell r="C126" t="str">
            <v>Perfuração roto-pneumática para poço profundo em rocha metassedimentar em geral, diâmetro de 12 1/4" (311,15 mm)</v>
          </cell>
          <cell r="D126" t="str">
            <v>M</v>
          </cell>
          <cell r="E126">
            <v>1310.77</v>
          </cell>
          <cell r="G126">
            <v>1310.77</v>
          </cell>
        </row>
        <row r="127">
          <cell r="A127" t="str">
            <v>01.28.150</v>
          </cell>
          <cell r="B127" t="str">
            <v>CDHU 187</v>
          </cell>
          <cell r="C127" t="str">
            <v>Perfuração rotativa para poço profundo em rocha sã (basalto), diâmetro de 14" (350 mm)</v>
          </cell>
          <cell r="D127" t="str">
            <v>M</v>
          </cell>
          <cell r="E127">
            <v>5157.41</v>
          </cell>
          <cell r="G127">
            <v>5157.41</v>
          </cell>
        </row>
        <row r="128">
          <cell r="A128" t="str">
            <v>01.28.160</v>
          </cell>
          <cell r="B128" t="str">
            <v>CDHU 187</v>
          </cell>
          <cell r="C128" t="str">
            <v>Perfuração rotativa para poço profundo em rocha alterada (basalto alterado), diâmetro de 8" (200 mm)</v>
          </cell>
          <cell r="D128" t="str">
            <v>M</v>
          </cell>
          <cell r="E128">
            <v>376.72</v>
          </cell>
          <cell r="G128">
            <v>376.72</v>
          </cell>
        </row>
        <row r="129">
          <cell r="A129" t="str">
            <v>01.28.170</v>
          </cell>
          <cell r="B129" t="str">
            <v>CDHU 187</v>
          </cell>
          <cell r="C129" t="str">
            <v>Perfuração rotativa para poço profundo em rocha alterada (basalto alterado), diâmetro de 10" (250 mm)</v>
          </cell>
          <cell r="D129" t="str">
            <v>M</v>
          </cell>
          <cell r="E129">
            <v>461.11</v>
          </cell>
          <cell r="G129">
            <v>461.11</v>
          </cell>
        </row>
        <row r="130">
          <cell r="A130" t="str">
            <v>01.28.180</v>
          </cell>
          <cell r="B130" t="str">
            <v>CDHU 187</v>
          </cell>
          <cell r="C130" t="str">
            <v>Perfuração rotativa para poço profundo em rocha alterada (basalto alterado), diâmetro de 12" (300 mm)</v>
          </cell>
          <cell r="D130" t="str">
            <v>M</v>
          </cell>
          <cell r="E130">
            <v>496.61</v>
          </cell>
          <cell r="G130">
            <v>496.61</v>
          </cell>
        </row>
        <row r="131">
          <cell r="A131" t="str">
            <v>01.28.190</v>
          </cell>
          <cell r="B131" t="str">
            <v>CDHU 187</v>
          </cell>
          <cell r="C131" t="str">
            <v>Perfuração roto-pneumática para poço profundo em rocha sã (basalto), diâmetro de 6" (150 mm)</v>
          </cell>
          <cell r="D131" t="str">
            <v>M</v>
          </cell>
          <cell r="E131">
            <v>293.43</v>
          </cell>
          <cell r="G131">
            <v>293.43</v>
          </cell>
        </row>
        <row r="132">
          <cell r="A132" t="str">
            <v>01.28.200</v>
          </cell>
          <cell r="B132" t="str">
            <v>CDHU 187</v>
          </cell>
          <cell r="C132" t="str">
            <v>Perfuração roto-pneumática para poço profundo em rocha sã (basalto), diâmetro de 8" (200 mm)</v>
          </cell>
          <cell r="D132" t="str">
            <v>M</v>
          </cell>
          <cell r="E132">
            <v>466.09</v>
          </cell>
          <cell r="G132">
            <v>466.09</v>
          </cell>
        </row>
        <row r="133">
          <cell r="A133" t="str">
            <v>01.28.210</v>
          </cell>
          <cell r="B133" t="str">
            <v>CDHU 187</v>
          </cell>
          <cell r="C133" t="str">
            <v>Perfuração roto-pneumática para poço profundo em rocha sã (basalto), diâmetro de 10" (250 mm)</v>
          </cell>
          <cell r="D133" t="str">
            <v>M</v>
          </cell>
          <cell r="E133">
            <v>677.96</v>
          </cell>
          <cell r="G133">
            <v>677.96</v>
          </cell>
        </row>
        <row r="134">
          <cell r="A134" t="str">
            <v>01.28.220</v>
          </cell>
          <cell r="B134" t="str">
            <v>CDHU 187</v>
          </cell>
          <cell r="C134" t="str">
            <v>Perfuração roto-pneumática para poço profundo em rocha sã (basalto), diâmetro de 12" (300 mm)</v>
          </cell>
          <cell r="D134" t="str">
            <v>M</v>
          </cell>
          <cell r="E134">
            <v>1742.4</v>
          </cell>
          <cell r="G134">
            <v>1742.4</v>
          </cell>
        </row>
        <row r="135">
          <cell r="A135" t="str">
            <v>01.28.230</v>
          </cell>
          <cell r="B135" t="str">
            <v>CDHU 187</v>
          </cell>
          <cell r="C135" t="str">
            <v>Perfuração roto-pneumática para poço profundo em rocha sã (basalto), diâmetro de 14" (350 mm)</v>
          </cell>
          <cell r="D135" t="str">
            <v>M</v>
          </cell>
          <cell r="E135">
            <v>2110.88</v>
          </cell>
          <cell r="G135">
            <v>2110.88</v>
          </cell>
        </row>
        <row r="136">
          <cell r="A136" t="str">
            <v>01.28.240</v>
          </cell>
          <cell r="B136" t="str">
            <v>CDHU 187</v>
          </cell>
          <cell r="C136" t="str">
            <v>Perfuração roto-pneumática para poço profundo em rocha sã (basalto), diâmetro de 18" (450 mm)</v>
          </cell>
          <cell r="D136" t="str">
            <v>M</v>
          </cell>
          <cell r="E136">
            <v>2689.49</v>
          </cell>
          <cell r="G136">
            <v>2689.49</v>
          </cell>
        </row>
        <row r="137">
          <cell r="A137" t="str">
            <v>01.28.250</v>
          </cell>
          <cell r="B137" t="str">
            <v>CDHU 187</v>
          </cell>
          <cell r="C137" t="str">
            <v>Revestimento interno de poço profundo tubo liso em aço galvanizado, diâmetro de 6" (152,40 mm) - união solda</v>
          </cell>
          <cell r="D137" t="str">
            <v>M</v>
          </cell>
          <cell r="E137">
            <v>514.78</v>
          </cell>
          <cell r="G137">
            <v>514.78</v>
          </cell>
        </row>
        <row r="138">
          <cell r="A138" t="str">
            <v>01.28.260</v>
          </cell>
          <cell r="B138" t="str">
            <v>CDHU 187</v>
          </cell>
          <cell r="C138" t="str">
            <v>Revestimento interno de poço profundo tubo PVC geomecânico nervurado standard, diâmetro de 6" (150 mm)</v>
          </cell>
          <cell r="D138" t="str">
            <v>M</v>
          </cell>
          <cell r="E138">
            <v>340.7</v>
          </cell>
          <cell r="G138">
            <v>340.7</v>
          </cell>
        </row>
        <row r="139">
          <cell r="A139" t="str">
            <v>01.28.270</v>
          </cell>
          <cell r="B139" t="str">
            <v>CDHU 187</v>
          </cell>
          <cell r="C139" t="str">
            <v>Revestimento interno de poço profundo tubo PVC geomecânico nervurado reforçado, diâmetro de 8" (200 mm)</v>
          </cell>
          <cell r="D139" t="str">
            <v>M</v>
          </cell>
          <cell r="E139">
            <v>687.2</v>
          </cell>
          <cell r="G139">
            <v>687.2</v>
          </cell>
        </row>
        <row r="140">
          <cell r="A140" t="str">
            <v>01.28.280</v>
          </cell>
          <cell r="B140" t="str">
            <v>CDHU 187</v>
          </cell>
          <cell r="C140" t="str">
            <v>Revestimento interno de poço profundo tubo de aço preto, diâmetro de 6" (152,40 mm)</v>
          </cell>
          <cell r="D140" t="str">
            <v>M</v>
          </cell>
          <cell r="E140">
            <v>553.49</v>
          </cell>
          <cell r="G140">
            <v>553.49</v>
          </cell>
        </row>
        <row r="141">
          <cell r="A141" t="str">
            <v>01.28.290</v>
          </cell>
          <cell r="B141" t="str">
            <v>CDHU 187</v>
          </cell>
          <cell r="C141" t="str">
            <v>Revestimento interno de poço profundo tubo preto DIN 2440, diâmetro de 6" (150 mm)</v>
          </cell>
          <cell r="D141" t="str">
            <v>M</v>
          </cell>
          <cell r="E141">
            <v>546.26</v>
          </cell>
          <cell r="G141">
            <v>546.26</v>
          </cell>
        </row>
        <row r="142">
          <cell r="A142" t="str">
            <v>01.28.300</v>
          </cell>
          <cell r="B142" t="str">
            <v>CDHU 187</v>
          </cell>
          <cell r="C142" t="str">
            <v>Revestimento interno de poço profundo tubo preto DIN 2440, diâmetro de 8" (200 mm)</v>
          </cell>
          <cell r="D142" t="str">
            <v>M</v>
          </cell>
          <cell r="E142">
            <v>827.98</v>
          </cell>
          <cell r="G142">
            <v>827.98</v>
          </cell>
        </row>
        <row r="143">
          <cell r="A143" t="str">
            <v>01.28.310</v>
          </cell>
          <cell r="B143" t="str">
            <v>CDHU 187</v>
          </cell>
          <cell r="C143" t="str">
            <v>Revestimento interno de poço profundo tubo de aço preto liso calandrado, diâmetro de 16" (406,40 mm)</v>
          </cell>
          <cell r="D143" t="str">
            <v>M</v>
          </cell>
          <cell r="E143">
            <v>1680.18</v>
          </cell>
          <cell r="G143">
            <v>1680.18</v>
          </cell>
        </row>
        <row r="144">
          <cell r="A144" t="str">
            <v>01.28.350</v>
          </cell>
          <cell r="B144" t="str">
            <v>CDHU 187</v>
          </cell>
          <cell r="C144" t="str">
            <v>Revestimento da boca de poço profundo tubo chapa 3/16", diâmetro de 12"</v>
          </cell>
          <cell r="D144" t="str">
            <v>M</v>
          </cell>
          <cell r="E144">
            <v>1169.8499999999999</v>
          </cell>
          <cell r="G144">
            <v>1169.8499999999999</v>
          </cell>
        </row>
        <row r="145">
          <cell r="A145" t="str">
            <v>01.28.360</v>
          </cell>
          <cell r="B145" t="str">
            <v>CDHU 187</v>
          </cell>
          <cell r="C145" t="str">
            <v>Revestimento da boca de poço profundo tubo chapa 3/16", diâmetro de 14"</v>
          </cell>
          <cell r="D145" t="str">
            <v>M</v>
          </cell>
          <cell r="E145">
            <v>1242.51</v>
          </cell>
          <cell r="G145">
            <v>1242.51</v>
          </cell>
        </row>
        <row r="146">
          <cell r="A146" t="str">
            <v>01.28.370</v>
          </cell>
          <cell r="B146" t="str">
            <v>CDHU 187</v>
          </cell>
          <cell r="C146" t="str">
            <v>Revestimento da boca de poço profundo tubo chapa 3/16", diâmetro de 16"</v>
          </cell>
          <cell r="D146" t="str">
            <v>M</v>
          </cell>
          <cell r="E146">
            <v>1471.62</v>
          </cell>
          <cell r="G146">
            <v>1471.62</v>
          </cell>
        </row>
        <row r="147">
          <cell r="A147" t="str">
            <v>01.28.380</v>
          </cell>
          <cell r="B147" t="str">
            <v>CDHU 187</v>
          </cell>
          <cell r="C147" t="str">
            <v>Revestimento da boca de poço profundo tubo chapa 3/16", diâmetro de 20"</v>
          </cell>
          <cell r="D147" t="str">
            <v>M</v>
          </cell>
          <cell r="E147">
            <v>1599.38</v>
          </cell>
          <cell r="G147">
            <v>1599.38</v>
          </cell>
        </row>
        <row r="148">
          <cell r="A148" t="str">
            <v>01.28.390</v>
          </cell>
          <cell r="B148" t="str">
            <v>CDHU 187</v>
          </cell>
          <cell r="C148" t="str">
            <v>Filtro PVC geomecânico nervurado tipo standard para poço profundo, diâmetro de 6" (150 mm)</v>
          </cell>
          <cell r="D148" t="str">
            <v>M</v>
          </cell>
          <cell r="E148">
            <v>484.1</v>
          </cell>
          <cell r="G148">
            <v>484.1</v>
          </cell>
        </row>
        <row r="149">
          <cell r="A149" t="str">
            <v>01.28.400</v>
          </cell>
          <cell r="B149" t="str">
            <v>CDHU 187</v>
          </cell>
          <cell r="C149" t="str">
            <v>Filtro PVC geomecânico nervurado tipo reforçado para poço profundo, diâmetro de 8" (200 mm)</v>
          </cell>
          <cell r="D149" t="str">
            <v>M</v>
          </cell>
          <cell r="E149">
            <v>856.69</v>
          </cell>
          <cell r="G149">
            <v>856.69</v>
          </cell>
        </row>
        <row r="150">
          <cell r="A150" t="str">
            <v>01.28.410</v>
          </cell>
          <cell r="B150" t="str">
            <v>CDHU 187</v>
          </cell>
          <cell r="C150" t="str">
            <v>Filtro espiralado galvanizado simples (standard) para poço profundo, diâmetro de 6" (152,40 mm)</v>
          </cell>
          <cell r="D150" t="str">
            <v>M</v>
          </cell>
          <cell r="E150">
            <v>1144.78</v>
          </cell>
          <cell r="G150">
            <v>1144.78</v>
          </cell>
        </row>
        <row r="151">
          <cell r="A151" t="str">
            <v>01.28.420</v>
          </cell>
          <cell r="B151" t="str">
            <v>CDHU 187</v>
          </cell>
          <cell r="C151" t="str">
            <v>Filtro espiralado galvanizado reforçado para poço profundo, diâmetro de 6" (152,40 mm)</v>
          </cell>
          <cell r="D151" t="str">
            <v>M</v>
          </cell>
          <cell r="E151">
            <v>1269.0899999999999</v>
          </cell>
          <cell r="G151">
            <v>1269.0899999999999</v>
          </cell>
        </row>
        <row r="152">
          <cell r="A152" t="str">
            <v>01.28.430</v>
          </cell>
          <cell r="B152" t="str">
            <v>CDHU 187</v>
          </cell>
          <cell r="C152" t="str">
            <v>Filtro espiralado em aço inoxidável reforçado para poço profundo, diâmetro de 6" (152,40 mm)</v>
          </cell>
          <cell r="D152" t="str">
            <v>M</v>
          </cell>
          <cell r="E152">
            <v>2301.81</v>
          </cell>
          <cell r="G152">
            <v>2301.81</v>
          </cell>
        </row>
        <row r="153">
          <cell r="A153" t="str">
            <v>01.28.440</v>
          </cell>
          <cell r="B153" t="str">
            <v>CDHU 187</v>
          </cell>
          <cell r="C153" t="str">
            <v>Filtro galvanizado tipo NOLD para poço profundo, diâmetro de 6" (150 mm)</v>
          </cell>
          <cell r="D153" t="str">
            <v>M</v>
          </cell>
          <cell r="E153">
            <v>930.99</v>
          </cell>
          <cell r="G153">
            <v>930.99</v>
          </cell>
        </row>
        <row r="154">
          <cell r="A154" t="str">
            <v>01.28.450</v>
          </cell>
          <cell r="B154" t="str">
            <v>CDHU 187</v>
          </cell>
          <cell r="C154" t="str">
            <v>Pré-filtro tipo pérola para poço profundo</v>
          </cell>
          <cell r="D154" t="str">
            <v>M3</v>
          </cell>
          <cell r="E154">
            <v>1588</v>
          </cell>
          <cell r="G154">
            <v>1588</v>
          </cell>
        </row>
        <row r="155">
          <cell r="A155" t="str">
            <v>01.28.460</v>
          </cell>
          <cell r="B155" t="str">
            <v>CDHU 187</v>
          </cell>
          <cell r="C155" t="str">
            <v>Pré-filtro tipo Jacareí para poço profundo</v>
          </cell>
          <cell r="D155" t="str">
            <v>M3</v>
          </cell>
          <cell r="E155">
            <v>1901.99</v>
          </cell>
          <cell r="G155">
            <v>1901.99</v>
          </cell>
        </row>
        <row r="156">
          <cell r="A156" t="str">
            <v>01.28.470</v>
          </cell>
          <cell r="B156" t="str">
            <v>CDHU 187</v>
          </cell>
          <cell r="C156" t="str">
            <v>Perfilagem ótica (filmagem / endoscopia) para poço profundo</v>
          </cell>
          <cell r="D156" t="str">
            <v>M</v>
          </cell>
          <cell r="E156">
            <v>88.42</v>
          </cell>
          <cell r="G156">
            <v>88.42</v>
          </cell>
        </row>
        <row r="157">
          <cell r="A157" t="str">
            <v>01.28.480</v>
          </cell>
          <cell r="B157" t="str">
            <v>CDHU 187</v>
          </cell>
          <cell r="C157" t="str">
            <v>Perfilagem elétrica de poço profundo</v>
          </cell>
          <cell r="D157" t="str">
            <v>M</v>
          </cell>
          <cell r="E157">
            <v>172.03</v>
          </cell>
          <cell r="G157">
            <v>172.03</v>
          </cell>
        </row>
        <row r="158">
          <cell r="A158" t="str">
            <v>01.28.490</v>
          </cell>
          <cell r="B158" t="str">
            <v>CDHU 187</v>
          </cell>
          <cell r="C158" t="str">
            <v>Taxa de mobilização e desmobilização de equipamentos para execução de bombeamento, limpeza, desenvolvimento e teste de vazão</v>
          </cell>
          <cell r="D158" t="str">
            <v>TX</v>
          </cell>
          <cell r="E158">
            <v>3499.86</v>
          </cell>
          <cell r="G158">
            <v>3499.86</v>
          </cell>
        </row>
        <row r="159">
          <cell r="A159" t="str">
            <v>01.28.500</v>
          </cell>
          <cell r="B159" t="str">
            <v>CDHU 187</v>
          </cell>
          <cell r="C159" t="str">
            <v>Limpeza e desenvolvimento do poço profundo</v>
          </cell>
          <cell r="D159" t="str">
            <v>H</v>
          </cell>
          <cell r="E159">
            <v>436.44</v>
          </cell>
          <cell r="G159">
            <v>436.44</v>
          </cell>
        </row>
        <row r="160">
          <cell r="A160" t="str">
            <v>01.28.510</v>
          </cell>
          <cell r="B160" t="str">
            <v>CDHU 187</v>
          </cell>
          <cell r="C160" t="str">
            <v>Ensaio de vazão (bombeamento) para poço profundo, com bomba submersa</v>
          </cell>
          <cell r="D160" t="str">
            <v>H</v>
          </cell>
          <cell r="E160">
            <v>357.43</v>
          </cell>
          <cell r="G160">
            <v>357.43</v>
          </cell>
        </row>
        <row r="161">
          <cell r="A161" t="str">
            <v>01.28.520</v>
          </cell>
          <cell r="B161" t="str">
            <v>CDHU 187</v>
          </cell>
          <cell r="C161" t="str">
            <v>Ensaio de vazão escalonado para poço profundo</v>
          </cell>
          <cell r="D161" t="str">
            <v>H</v>
          </cell>
          <cell r="E161">
            <v>306.41000000000003</v>
          </cell>
          <cell r="G161">
            <v>306.41000000000003</v>
          </cell>
        </row>
        <row r="162">
          <cell r="A162" t="str">
            <v>01.28.530</v>
          </cell>
          <cell r="B162" t="str">
            <v>CDHU 187</v>
          </cell>
          <cell r="C162" t="str">
            <v>Ensaio de recuperação de nível para poço profundo</v>
          </cell>
          <cell r="D162" t="str">
            <v>H</v>
          </cell>
          <cell r="E162">
            <v>290.7</v>
          </cell>
          <cell r="G162">
            <v>290.7</v>
          </cell>
        </row>
        <row r="163">
          <cell r="A163" t="str">
            <v>01.28.540</v>
          </cell>
          <cell r="B163" t="str">
            <v>CDHU 187</v>
          </cell>
          <cell r="C163" t="str">
            <v>Desinfecção de poço profundo</v>
          </cell>
          <cell r="D163" t="str">
            <v>UN</v>
          </cell>
          <cell r="E163">
            <v>1899.87</v>
          </cell>
          <cell r="G163">
            <v>1899.87</v>
          </cell>
        </row>
        <row r="164">
          <cell r="A164" t="str">
            <v>01.28.550</v>
          </cell>
          <cell r="B164" t="str">
            <v>CDHU 187</v>
          </cell>
          <cell r="C164" t="str">
            <v>Análise físico-química e bacteriológica da água para poço profundo</v>
          </cell>
          <cell r="D164" t="str">
            <v>CJ</v>
          </cell>
          <cell r="E164">
            <v>2896.02</v>
          </cell>
          <cell r="G164">
            <v>2896.02</v>
          </cell>
        </row>
        <row r="165">
          <cell r="A165" t="str">
            <v>01.28.560</v>
          </cell>
          <cell r="B165" t="str">
            <v>CDHU 187</v>
          </cell>
          <cell r="C165" t="str">
            <v>Centralizador de coluna para poço profundo, diâmetro de 4" ou 6"</v>
          </cell>
          <cell r="D165" t="str">
            <v>UN</v>
          </cell>
          <cell r="E165">
            <v>323.12</v>
          </cell>
          <cell r="G165">
            <v>323.12</v>
          </cell>
        </row>
        <row r="166">
          <cell r="A166" t="str">
            <v>01.28.570</v>
          </cell>
          <cell r="B166" t="str">
            <v>CDHU 187</v>
          </cell>
          <cell r="C166" t="str">
            <v>Cimentação de boca do poço profundo, entre perfuração de maior diâmetro (cimentação do espaço anular)</v>
          </cell>
          <cell r="D166" t="str">
            <v>M3</v>
          </cell>
          <cell r="E166">
            <v>1893.14</v>
          </cell>
          <cell r="G166">
            <v>1893.14</v>
          </cell>
        </row>
        <row r="167">
          <cell r="A167" t="str">
            <v>01.28.580</v>
          </cell>
          <cell r="B167" t="str">
            <v>CDHU 187</v>
          </cell>
          <cell r="C167" t="str">
            <v>Laje de proteção em concreto armado para poço profundo (área mínimo de 3,00 m²)</v>
          </cell>
          <cell r="D167" t="str">
            <v>UN</v>
          </cell>
          <cell r="E167">
            <v>1340.9</v>
          </cell>
          <cell r="F167">
            <v>506.84</v>
          </cell>
          <cell r="G167">
            <v>1847.74</v>
          </cell>
        </row>
        <row r="168">
          <cell r="A168" t="str">
            <v>01.28.590</v>
          </cell>
          <cell r="B168" t="str">
            <v>CDHU 187</v>
          </cell>
          <cell r="C168" t="str">
            <v>Lacre do poço profundo (tampa)</v>
          </cell>
          <cell r="D168" t="str">
            <v>UN</v>
          </cell>
          <cell r="E168">
            <v>996.43</v>
          </cell>
          <cell r="G168">
            <v>996.43</v>
          </cell>
        </row>
        <row r="169">
          <cell r="A169" t="str">
            <v>01.28.600</v>
          </cell>
          <cell r="B169" t="str">
            <v>CDHU 187</v>
          </cell>
          <cell r="C169" t="str">
            <v>Licença de perfuração para poço profundo</v>
          </cell>
          <cell r="D169" t="str">
            <v>UN</v>
          </cell>
          <cell r="E169">
            <v>5676.51</v>
          </cell>
          <cell r="G169">
            <v>5676.51</v>
          </cell>
        </row>
        <row r="170">
          <cell r="A170" t="str">
            <v>01.28.610</v>
          </cell>
          <cell r="B170" t="str">
            <v>CDHU 187</v>
          </cell>
          <cell r="C170" t="str">
            <v>Outorga de direito de uso para poço profundo</v>
          </cell>
          <cell r="D170" t="str">
            <v>UN</v>
          </cell>
          <cell r="E170">
            <v>4146.59</v>
          </cell>
          <cell r="G170">
            <v>4146.59</v>
          </cell>
        </row>
        <row r="171">
          <cell r="A171" t="str">
            <v>01.28.620</v>
          </cell>
          <cell r="B171" t="str">
            <v>CDHU 187</v>
          </cell>
          <cell r="C171" t="str">
            <v>Parecer técnico junto a CETESB</v>
          </cell>
          <cell r="D171" t="str">
            <v>UN</v>
          </cell>
          <cell r="E171">
            <v>7153.14</v>
          </cell>
          <cell r="G171">
            <v>7153.14</v>
          </cell>
        </row>
        <row r="172">
          <cell r="A172" t="str">
            <v>02</v>
          </cell>
          <cell r="B172" t="str">
            <v>CDHU 187</v>
          </cell>
          <cell r="C172" t="str">
            <v>INICIO, APOIO E ADMINISTRACAO DA OBRA</v>
          </cell>
        </row>
        <row r="173">
          <cell r="A173" t="str">
            <v>02.01</v>
          </cell>
          <cell r="B173" t="str">
            <v>CDHU 187</v>
          </cell>
          <cell r="C173" t="str">
            <v>Construção provisória</v>
          </cell>
        </row>
        <row r="174">
          <cell r="A174" t="str">
            <v>02.01.021</v>
          </cell>
          <cell r="B174" t="str">
            <v>CDHU 187</v>
          </cell>
          <cell r="C174" t="str">
            <v>Construção provisória em madeira - fornecimento e montagem</v>
          </cell>
          <cell r="D174" t="str">
            <v>M2</v>
          </cell>
          <cell r="E174">
            <v>398.57</v>
          </cell>
          <cell r="F174">
            <v>124.76</v>
          </cell>
          <cell r="G174">
            <v>523.33000000000004</v>
          </cell>
        </row>
        <row r="175">
          <cell r="A175" t="str">
            <v>02.01.171</v>
          </cell>
          <cell r="B175" t="str">
            <v>CDHU 187</v>
          </cell>
          <cell r="C175" t="str">
            <v>Sanitário/vestiário provisório em alvenaria</v>
          </cell>
          <cell r="D175" t="str">
            <v>M2</v>
          </cell>
          <cell r="E175">
            <v>618.87</v>
          </cell>
          <cell r="F175">
            <v>314.92</v>
          </cell>
          <cell r="G175">
            <v>933.79</v>
          </cell>
        </row>
        <row r="176">
          <cell r="A176" t="str">
            <v>02.01.180</v>
          </cell>
          <cell r="B176" t="str">
            <v>CDHU 187</v>
          </cell>
          <cell r="C176" t="str">
            <v>Banheiro químico modelo Standard, com manutenção conforme exigências da CETESB</v>
          </cell>
          <cell r="D176" t="str">
            <v>UNMES</v>
          </cell>
          <cell r="E176">
            <v>804.1</v>
          </cell>
          <cell r="G176">
            <v>804.1</v>
          </cell>
        </row>
        <row r="177">
          <cell r="A177" t="str">
            <v>02.01.200</v>
          </cell>
          <cell r="B177" t="str">
            <v>CDHU 187</v>
          </cell>
          <cell r="C177" t="str">
            <v>Desmobilização de construção provisória</v>
          </cell>
          <cell r="D177" t="str">
            <v>M2</v>
          </cell>
          <cell r="E177">
            <v>17.78</v>
          </cell>
          <cell r="F177">
            <v>6.88</v>
          </cell>
          <cell r="G177">
            <v>24.66</v>
          </cell>
        </row>
        <row r="178">
          <cell r="A178" t="str">
            <v>02.02</v>
          </cell>
          <cell r="B178" t="str">
            <v>CDHU 187</v>
          </cell>
          <cell r="C178" t="str">
            <v>Container</v>
          </cell>
        </row>
        <row r="179">
          <cell r="A179" t="str">
            <v>02.02.120</v>
          </cell>
          <cell r="B179" t="str">
            <v>CDHU 187</v>
          </cell>
          <cell r="C179" t="str">
            <v>Locação de container tipo alojamento - área mínima de 13,80 m²</v>
          </cell>
          <cell r="D179" t="str">
            <v>UNMES</v>
          </cell>
          <cell r="E179">
            <v>698.66</v>
          </cell>
          <cell r="F179">
            <v>79.510000000000005</v>
          </cell>
          <cell r="G179">
            <v>778.17</v>
          </cell>
        </row>
        <row r="180">
          <cell r="A180" t="str">
            <v>02.02.130</v>
          </cell>
          <cell r="B180" t="str">
            <v>CDHU 187</v>
          </cell>
          <cell r="C180" t="str">
            <v>Locação de container tipo escritório com 1 vaso sanitário, 1 lavatório e 1 ponto para chuveiro - área mínima de 13,80 m²</v>
          </cell>
          <cell r="D180" t="str">
            <v>UNMES</v>
          </cell>
          <cell r="E180">
            <v>1067.98</v>
          </cell>
          <cell r="F180">
            <v>133.32</v>
          </cell>
          <cell r="G180">
            <v>1201.3</v>
          </cell>
        </row>
        <row r="181">
          <cell r="A181" t="str">
            <v>02.02.140</v>
          </cell>
          <cell r="B181" t="str">
            <v>CDHU 187</v>
          </cell>
          <cell r="C181" t="str">
            <v>Locação de container tipo sanitário com 2 vasos sanitários, 2 lavatórios, 2 mictórios e 4 pontos para chuveiro - área mínima de 13,80 m²</v>
          </cell>
          <cell r="D181" t="str">
            <v>UNMES</v>
          </cell>
          <cell r="E181">
            <v>1022.93</v>
          </cell>
          <cell r="F181">
            <v>133.32</v>
          </cell>
          <cell r="G181">
            <v>1156.25</v>
          </cell>
        </row>
        <row r="182">
          <cell r="A182" t="str">
            <v>02.02.150</v>
          </cell>
          <cell r="B182" t="str">
            <v>CDHU 187</v>
          </cell>
          <cell r="C182" t="str">
            <v>Locação de container tipo depósito - área mínima de 13,80 m²</v>
          </cell>
          <cell r="D182" t="str">
            <v>UNMES</v>
          </cell>
          <cell r="E182">
            <v>669.42</v>
          </cell>
          <cell r="F182">
            <v>79.510000000000005</v>
          </cell>
          <cell r="G182">
            <v>748.93</v>
          </cell>
        </row>
        <row r="183">
          <cell r="A183" t="str">
            <v>02.02.160</v>
          </cell>
          <cell r="B183" t="str">
            <v>CDHU 187</v>
          </cell>
          <cell r="C183" t="str">
            <v>Locação de container tipo guarita - área mínima de 4,60 m²</v>
          </cell>
          <cell r="D183" t="str">
            <v>UNMES</v>
          </cell>
          <cell r="E183">
            <v>594.62</v>
          </cell>
          <cell r="F183">
            <v>26.51</v>
          </cell>
          <cell r="G183">
            <v>621.13</v>
          </cell>
        </row>
        <row r="184">
          <cell r="A184" t="str">
            <v>02.03</v>
          </cell>
          <cell r="B184" t="str">
            <v>CDHU 187</v>
          </cell>
          <cell r="C184" t="str">
            <v>Tapume, vedação e proteções diversas</v>
          </cell>
        </row>
        <row r="185">
          <cell r="A185" t="str">
            <v>02.03.030</v>
          </cell>
          <cell r="B185" t="str">
            <v>CDHU 187</v>
          </cell>
          <cell r="C185" t="str">
            <v>Proteção de superfícies em geral com plástico bolha</v>
          </cell>
          <cell r="D185" t="str">
            <v>M2</v>
          </cell>
          <cell r="E185">
            <v>0.61</v>
          </cell>
          <cell r="F185">
            <v>1.95</v>
          </cell>
          <cell r="G185">
            <v>2.56</v>
          </cell>
        </row>
        <row r="186">
          <cell r="A186" t="str">
            <v>02.03.060</v>
          </cell>
          <cell r="B186" t="str">
            <v>CDHU 187</v>
          </cell>
          <cell r="C186" t="str">
            <v>Proteção de fachada com tela de nylon</v>
          </cell>
          <cell r="D186" t="str">
            <v>M2</v>
          </cell>
          <cell r="E186">
            <v>5.16</v>
          </cell>
          <cell r="F186">
            <v>19.22</v>
          </cell>
          <cell r="G186">
            <v>24.38</v>
          </cell>
        </row>
        <row r="187">
          <cell r="A187" t="str">
            <v>02.03.080</v>
          </cell>
          <cell r="B187" t="str">
            <v>CDHU 187</v>
          </cell>
          <cell r="C187" t="str">
            <v>Fechamento provisório de vãos em chapa de madeira compensada</v>
          </cell>
          <cell r="D187" t="str">
            <v>M2</v>
          </cell>
          <cell r="E187">
            <v>18.59</v>
          </cell>
          <cell r="F187">
            <v>28.64</v>
          </cell>
          <cell r="G187">
            <v>47.23</v>
          </cell>
        </row>
        <row r="188">
          <cell r="A188" t="str">
            <v>02.03.110</v>
          </cell>
          <cell r="B188" t="str">
            <v>CDHU 187</v>
          </cell>
          <cell r="C188" t="str">
            <v>Tapume móvel para fechamento de áreas</v>
          </cell>
          <cell r="D188" t="str">
            <v>M2</v>
          </cell>
          <cell r="E188">
            <v>54.1</v>
          </cell>
          <cell r="F188">
            <v>51.92</v>
          </cell>
          <cell r="G188">
            <v>106.02</v>
          </cell>
        </row>
        <row r="189">
          <cell r="A189" t="str">
            <v>02.03.120</v>
          </cell>
          <cell r="B189" t="str">
            <v>CDHU 187</v>
          </cell>
          <cell r="C189" t="str">
            <v>Tapume fixo para fechamento de áreas, com portão</v>
          </cell>
          <cell r="D189" t="str">
            <v>M2</v>
          </cell>
          <cell r="E189">
            <v>54.1</v>
          </cell>
          <cell r="F189">
            <v>51.57</v>
          </cell>
          <cell r="G189">
            <v>105.67</v>
          </cell>
        </row>
        <row r="190">
          <cell r="A190" t="str">
            <v>02.03.200</v>
          </cell>
          <cell r="B190" t="str">
            <v>CDHU 187</v>
          </cell>
          <cell r="C190" t="str">
            <v>Locação de quadros metálicos para plataforma de proteção, inclusive o madeiramento</v>
          </cell>
          <cell r="D190" t="str">
            <v>M2MES</v>
          </cell>
          <cell r="E190">
            <v>40.46</v>
          </cell>
          <cell r="F190">
            <v>0.97</v>
          </cell>
          <cell r="G190">
            <v>41.43</v>
          </cell>
        </row>
        <row r="191">
          <cell r="A191" t="str">
            <v>02.03.240</v>
          </cell>
          <cell r="B191" t="str">
            <v>CDHU 187</v>
          </cell>
          <cell r="C191" t="str">
            <v>Proteção de piso com tecido de aniagem e gesso</v>
          </cell>
          <cell r="D191" t="str">
            <v>M2</v>
          </cell>
          <cell r="E191">
            <v>12.67</v>
          </cell>
          <cell r="F191">
            <v>3.89</v>
          </cell>
          <cell r="G191">
            <v>16.559999999999999</v>
          </cell>
        </row>
        <row r="192">
          <cell r="A192" t="str">
            <v>02.03.250</v>
          </cell>
          <cell r="B192" t="str">
            <v>CDHU 187</v>
          </cell>
          <cell r="C192" t="str">
            <v>Tapume fixo em painel OSB - espessura 8 mm</v>
          </cell>
          <cell r="D192" t="str">
            <v>M2</v>
          </cell>
          <cell r="E192">
            <v>88.23</v>
          </cell>
          <cell r="F192">
            <v>37.14</v>
          </cell>
          <cell r="G192">
            <v>125.37</v>
          </cell>
        </row>
        <row r="193">
          <cell r="A193" t="str">
            <v>02.03.260</v>
          </cell>
          <cell r="B193" t="str">
            <v>CDHU 187</v>
          </cell>
          <cell r="C193" t="str">
            <v>Tapume fixo em painel OSB - espessura 10 mm</v>
          </cell>
          <cell r="D193" t="str">
            <v>M2</v>
          </cell>
          <cell r="E193">
            <v>85.39</v>
          </cell>
          <cell r="F193">
            <v>37.14</v>
          </cell>
          <cell r="G193">
            <v>122.53</v>
          </cell>
        </row>
        <row r="194">
          <cell r="A194" t="str">
            <v>02.03.270</v>
          </cell>
          <cell r="B194" t="str">
            <v>CDHU 187</v>
          </cell>
          <cell r="C194" t="str">
            <v>Tapume fixo em painel OSB - espessura 12 mm</v>
          </cell>
          <cell r="D194" t="str">
            <v>M2</v>
          </cell>
          <cell r="E194">
            <v>99.78</v>
          </cell>
          <cell r="F194">
            <v>37.14</v>
          </cell>
          <cell r="G194">
            <v>136.91999999999999</v>
          </cell>
        </row>
        <row r="195">
          <cell r="A195" t="str">
            <v>02.03.500</v>
          </cell>
          <cell r="B195" t="str">
            <v>CDHU 187</v>
          </cell>
          <cell r="C195" t="str">
            <v>Proteção em madeira e lona plástica para equipamento mecânico ou informática - para obras de reforma</v>
          </cell>
          <cell r="D195" t="str">
            <v>M3</v>
          </cell>
          <cell r="E195">
            <v>60.38</v>
          </cell>
          <cell r="F195">
            <v>42.85</v>
          </cell>
          <cell r="G195">
            <v>103.23</v>
          </cell>
        </row>
        <row r="196">
          <cell r="A196" t="str">
            <v>02.05</v>
          </cell>
          <cell r="B196" t="str">
            <v>CDHU 187</v>
          </cell>
          <cell r="C196" t="str">
            <v>Andaime e balancim</v>
          </cell>
        </row>
        <row r="197">
          <cell r="A197" t="str">
            <v>02.05.060</v>
          </cell>
          <cell r="B197" t="str">
            <v>CDHU 187</v>
          </cell>
          <cell r="C197" t="str">
            <v>Montagem e desmontagem de andaime torre metálica com altura até 10 m</v>
          </cell>
          <cell r="D197" t="str">
            <v>M</v>
          </cell>
          <cell r="F197">
            <v>11.89</v>
          </cell>
          <cell r="G197">
            <v>11.89</v>
          </cell>
        </row>
        <row r="198">
          <cell r="A198" t="str">
            <v>02.05.080</v>
          </cell>
          <cell r="B198" t="str">
            <v>CDHU 187</v>
          </cell>
          <cell r="C198" t="str">
            <v>Montagem e desmontagem de andaime torre metálica com altura superior a 10 m</v>
          </cell>
          <cell r="D198" t="str">
            <v>M</v>
          </cell>
          <cell r="F198">
            <v>30</v>
          </cell>
          <cell r="G198">
            <v>30</v>
          </cell>
        </row>
        <row r="199">
          <cell r="A199" t="str">
            <v>02.05.090</v>
          </cell>
          <cell r="B199" t="str">
            <v>CDHU 187</v>
          </cell>
          <cell r="C199" t="str">
            <v>Montagem e desmontagem de andaime tubular fachadeiro com altura até 10 m</v>
          </cell>
          <cell r="D199" t="str">
            <v>M2</v>
          </cell>
          <cell r="F199">
            <v>11.89</v>
          </cell>
          <cell r="G199">
            <v>11.89</v>
          </cell>
        </row>
        <row r="200">
          <cell r="A200" t="str">
            <v>02.05.100</v>
          </cell>
          <cell r="B200" t="str">
            <v>CDHU 187</v>
          </cell>
          <cell r="C200" t="str">
            <v>Montagem e desmontagem de andaime tubular fachadeiro com altura superior a 10 m</v>
          </cell>
          <cell r="D200" t="str">
            <v>M2</v>
          </cell>
          <cell r="F200">
            <v>30</v>
          </cell>
          <cell r="G200">
            <v>30</v>
          </cell>
        </row>
        <row r="201">
          <cell r="A201" t="str">
            <v>02.05.195</v>
          </cell>
          <cell r="B201" t="str">
            <v>CDHU 187</v>
          </cell>
          <cell r="C201" t="str">
            <v>Balancim elétrico tipo plataforma para transporte vertical, com altura até 60 m</v>
          </cell>
          <cell r="D201" t="str">
            <v>UNMES</v>
          </cell>
          <cell r="E201">
            <v>1920.76</v>
          </cell>
          <cell r="G201">
            <v>1920.76</v>
          </cell>
        </row>
        <row r="202">
          <cell r="A202" t="str">
            <v>02.05.202</v>
          </cell>
          <cell r="B202" t="str">
            <v>CDHU 187</v>
          </cell>
          <cell r="C202" t="str">
            <v>Andaime torre metálico (1,5 x 1,5 m) com piso metálico</v>
          </cell>
          <cell r="D202" t="str">
            <v>MXMES</v>
          </cell>
          <cell r="E202">
            <v>20.69</v>
          </cell>
          <cell r="F202">
            <v>4.67</v>
          </cell>
          <cell r="G202">
            <v>25.36</v>
          </cell>
        </row>
        <row r="203">
          <cell r="A203" t="str">
            <v>02.05.212</v>
          </cell>
          <cell r="B203" t="str">
            <v>CDHU 187</v>
          </cell>
          <cell r="C203" t="str">
            <v>Andaime tubular fachadeiro com piso metálico e sapatas ajustáveis</v>
          </cell>
          <cell r="D203" t="str">
            <v>M2MES</v>
          </cell>
          <cell r="E203">
            <v>8.93</v>
          </cell>
          <cell r="F203">
            <v>4.67</v>
          </cell>
          <cell r="G203">
            <v>13.6</v>
          </cell>
        </row>
        <row r="204">
          <cell r="A204" t="str">
            <v>02.06</v>
          </cell>
          <cell r="B204" t="str">
            <v>CDHU 187</v>
          </cell>
          <cell r="C204" t="str">
            <v>Alocação de equipe, equipamento e ferramental</v>
          </cell>
        </row>
        <row r="205">
          <cell r="A205" t="str">
            <v>02.06.030</v>
          </cell>
          <cell r="B205" t="str">
            <v>CDHU 187</v>
          </cell>
          <cell r="C205" t="str">
            <v>Locação de plataforma elevatória articulada, com altura aproximada de 12,5m, capacidade de carga de 227 kg, elétrica</v>
          </cell>
          <cell r="D205" t="str">
            <v>UNMES</v>
          </cell>
          <cell r="E205">
            <v>8519.69</v>
          </cell>
          <cell r="F205">
            <v>3333.6</v>
          </cell>
          <cell r="G205">
            <v>11853.29</v>
          </cell>
        </row>
        <row r="206">
          <cell r="A206" t="str">
            <v>02.06.040</v>
          </cell>
          <cell r="B206" t="str">
            <v>CDHU 187</v>
          </cell>
          <cell r="C206" t="str">
            <v>Locação de plataforma elevatória articulada, com altura aproximada de 20 m, capacidade de carga de 227 kg, diesel</v>
          </cell>
          <cell r="D206" t="str">
            <v>UNMES</v>
          </cell>
          <cell r="E206">
            <v>17419.650000000001</v>
          </cell>
          <cell r="F206">
            <v>3333.6</v>
          </cell>
          <cell r="G206">
            <v>20753.25</v>
          </cell>
        </row>
        <row r="207">
          <cell r="A207" t="str">
            <v>02.08</v>
          </cell>
          <cell r="B207" t="str">
            <v>CDHU 187</v>
          </cell>
          <cell r="C207" t="str">
            <v>Sinalização de obra</v>
          </cell>
        </row>
        <row r="208">
          <cell r="A208" t="str">
            <v>02.08.020</v>
          </cell>
          <cell r="B208" t="str">
            <v>CDHU 187</v>
          </cell>
          <cell r="C208" t="str">
            <v>Placa de identificação para obra</v>
          </cell>
          <cell r="D208" t="str">
            <v>M2</v>
          </cell>
          <cell r="E208">
            <v>791.74</v>
          </cell>
          <cell r="F208">
            <v>89.45</v>
          </cell>
          <cell r="G208">
            <v>881.19</v>
          </cell>
        </row>
        <row r="209">
          <cell r="A209" t="str">
            <v>02.08.040</v>
          </cell>
          <cell r="B209" t="str">
            <v>CDHU 187</v>
          </cell>
          <cell r="C209" t="str">
            <v>Placa em lona com impressão digital e requadro em metalon</v>
          </cell>
          <cell r="D209" t="str">
            <v>M2</v>
          </cell>
          <cell r="E209">
            <v>410.45</v>
          </cell>
          <cell r="F209">
            <v>25.31</v>
          </cell>
          <cell r="G209">
            <v>435.76</v>
          </cell>
        </row>
        <row r="210">
          <cell r="A210" t="str">
            <v>02.08.050</v>
          </cell>
          <cell r="B210" t="str">
            <v>CDHU 187</v>
          </cell>
          <cell r="C210" t="str">
            <v>Placa em lona com impressão digital e estrutura em madeira</v>
          </cell>
          <cell r="D210" t="str">
            <v>M2</v>
          </cell>
          <cell r="E210">
            <v>130.19999999999999</v>
          </cell>
          <cell r="F210">
            <v>51.06</v>
          </cell>
          <cell r="G210">
            <v>181.26</v>
          </cell>
        </row>
        <row r="211">
          <cell r="A211" t="str">
            <v>02.09</v>
          </cell>
          <cell r="B211" t="str">
            <v>CDHU 187</v>
          </cell>
          <cell r="C211" t="str">
            <v>Limpeza de terreno</v>
          </cell>
        </row>
        <row r="212">
          <cell r="A212" t="str">
            <v>02.09.030</v>
          </cell>
          <cell r="B212" t="str">
            <v>CDHU 187</v>
          </cell>
          <cell r="C212" t="str">
            <v>Limpeza manual do terreno, inclusive troncos até 5 cm de diâmetro, com caminhão à disposição dentro da obra, até o raio de 1 km</v>
          </cell>
          <cell r="D212" t="str">
            <v>M2</v>
          </cell>
          <cell r="E212">
            <v>2.63</v>
          </cell>
          <cell r="F212">
            <v>4.87</v>
          </cell>
          <cell r="G212">
            <v>7.5</v>
          </cell>
        </row>
        <row r="213">
          <cell r="A213" t="str">
            <v>02.09.040</v>
          </cell>
          <cell r="B213" t="str">
            <v>CDHU 187</v>
          </cell>
          <cell r="C213" t="str">
            <v>Limpeza mecanizada do terreno, inclusive troncos até 15 cm de diâmetro, com caminhão à disposição dentro e fora da obra, com transporte no raio de até 1 km</v>
          </cell>
          <cell r="D213" t="str">
            <v>M2</v>
          </cell>
          <cell r="E213">
            <v>4.2300000000000004</v>
          </cell>
          <cell r="F213">
            <v>0.16</v>
          </cell>
          <cell r="G213">
            <v>4.3899999999999997</v>
          </cell>
        </row>
        <row r="214">
          <cell r="A214" t="str">
            <v>02.09.130</v>
          </cell>
          <cell r="B214" t="str">
            <v>CDHU 187</v>
          </cell>
          <cell r="C214" t="str">
            <v>Limpeza mecanizada do terreno, inclusive troncos com diâmetro acima de 15 cm até 50 cm, com caminhão à disposição dentro da obra, até o raio de 1 km</v>
          </cell>
          <cell r="D214" t="str">
            <v>M2</v>
          </cell>
          <cell r="E214">
            <v>4.5599999999999996</v>
          </cell>
          <cell r="F214">
            <v>0.16</v>
          </cell>
          <cell r="G214">
            <v>4.72</v>
          </cell>
        </row>
        <row r="215">
          <cell r="A215" t="str">
            <v>02.09.150</v>
          </cell>
          <cell r="B215" t="str">
            <v>CDHU 187</v>
          </cell>
          <cell r="C215" t="str">
            <v>Corte e derrubada de eucalipto (1° corte) - idade até 4 anos</v>
          </cell>
          <cell r="D215" t="str">
            <v>M3</v>
          </cell>
          <cell r="E215">
            <v>80.12</v>
          </cell>
          <cell r="F215">
            <v>8.76</v>
          </cell>
          <cell r="G215">
            <v>88.88</v>
          </cell>
        </row>
        <row r="216">
          <cell r="A216" t="str">
            <v>02.09.160</v>
          </cell>
          <cell r="B216" t="str">
            <v>CDHU 187</v>
          </cell>
          <cell r="C216" t="str">
            <v>Corte e derrubada de eucalipto (1° corte) - idade acima de 4 anos</v>
          </cell>
          <cell r="D216" t="str">
            <v>M3</v>
          </cell>
          <cell r="E216">
            <v>94.37</v>
          </cell>
          <cell r="F216">
            <v>10.32</v>
          </cell>
          <cell r="G216">
            <v>104.69</v>
          </cell>
        </row>
        <row r="217">
          <cell r="A217" t="str">
            <v>02.10</v>
          </cell>
          <cell r="B217" t="str">
            <v>CDHU 187</v>
          </cell>
          <cell r="C217" t="str">
            <v>Locação de obra</v>
          </cell>
        </row>
        <row r="218">
          <cell r="A218" t="str">
            <v>02.10.020</v>
          </cell>
          <cell r="B218" t="str">
            <v>CDHU 187</v>
          </cell>
          <cell r="C218" t="str">
            <v>Locação de obra de edificação</v>
          </cell>
          <cell r="D218" t="str">
            <v>M2</v>
          </cell>
          <cell r="E218">
            <v>10.61</v>
          </cell>
          <cell r="F218">
            <v>5.61</v>
          </cell>
          <cell r="G218">
            <v>16.22</v>
          </cell>
        </row>
        <row r="219">
          <cell r="A219" t="str">
            <v>02.10.040</v>
          </cell>
          <cell r="B219" t="str">
            <v>CDHU 187</v>
          </cell>
          <cell r="C219" t="str">
            <v>Locação de rede de canalização</v>
          </cell>
          <cell r="D219" t="str">
            <v>M</v>
          </cell>
          <cell r="E219">
            <v>1.05</v>
          </cell>
          <cell r="F219">
            <v>0.39</v>
          </cell>
          <cell r="G219">
            <v>1.44</v>
          </cell>
        </row>
        <row r="220">
          <cell r="A220" t="str">
            <v>02.10.050</v>
          </cell>
          <cell r="B220" t="str">
            <v>CDHU 187</v>
          </cell>
          <cell r="C220" t="str">
            <v>Locação para muros, cercas e alambrados</v>
          </cell>
          <cell r="D220" t="str">
            <v>M</v>
          </cell>
          <cell r="E220">
            <v>1.05</v>
          </cell>
          <cell r="F220">
            <v>0.39</v>
          </cell>
          <cell r="G220">
            <v>1.44</v>
          </cell>
        </row>
        <row r="221">
          <cell r="A221" t="str">
            <v>02.10.060</v>
          </cell>
          <cell r="B221" t="str">
            <v>CDHU 187</v>
          </cell>
          <cell r="C221" t="str">
            <v>Locação de vias, calçadas, tanques e lagoas</v>
          </cell>
          <cell r="D221" t="str">
            <v>M2</v>
          </cell>
          <cell r="E221">
            <v>1.03</v>
          </cell>
          <cell r="F221">
            <v>0.8</v>
          </cell>
          <cell r="G221">
            <v>1.83</v>
          </cell>
        </row>
        <row r="222">
          <cell r="A222" t="str">
            <v>03</v>
          </cell>
          <cell r="B222" t="str">
            <v>CDHU 187</v>
          </cell>
          <cell r="C222" t="str">
            <v>DEMOLICAO SEM REAPROVEITAMENTO</v>
          </cell>
        </row>
        <row r="223">
          <cell r="A223" t="str">
            <v>03.01</v>
          </cell>
          <cell r="B223" t="str">
            <v>CDHU 187</v>
          </cell>
          <cell r="C223" t="str">
            <v>Demolição de concreto, lastro, mistura e afins</v>
          </cell>
        </row>
        <row r="224">
          <cell r="A224" t="str">
            <v>03.01.020</v>
          </cell>
          <cell r="B224" t="str">
            <v>CDHU 187</v>
          </cell>
          <cell r="C224" t="str">
            <v>Demolição manual de concreto simples</v>
          </cell>
          <cell r="D224" t="str">
            <v>M3</v>
          </cell>
          <cell r="F224">
            <v>214.17</v>
          </cell>
          <cell r="G224">
            <v>214.17</v>
          </cell>
        </row>
        <row r="225">
          <cell r="A225" t="str">
            <v>03.01.040</v>
          </cell>
          <cell r="B225" t="str">
            <v>CDHU 187</v>
          </cell>
          <cell r="C225" t="str">
            <v>Demolição manual de concreto armado</v>
          </cell>
          <cell r="D225" t="str">
            <v>M3</v>
          </cell>
          <cell r="F225">
            <v>389.4</v>
          </cell>
          <cell r="G225">
            <v>389.4</v>
          </cell>
        </row>
        <row r="226">
          <cell r="A226" t="str">
            <v>03.01.060</v>
          </cell>
          <cell r="B226" t="str">
            <v>CDHU 187</v>
          </cell>
          <cell r="C226" t="str">
            <v>Demolição manual de lajes pré-moldadas, incluindo revestimento</v>
          </cell>
          <cell r="D226" t="str">
            <v>M2</v>
          </cell>
          <cell r="F226">
            <v>29.21</v>
          </cell>
          <cell r="G226">
            <v>29.21</v>
          </cell>
        </row>
        <row r="227">
          <cell r="A227" t="str">
            <v>03.01.200</v>
          </cell>
          <cell r="B227" t="str">
            <v>CDHU 187</v>
          </cell>
          <cell r="C227" t="str">
            <v>Demolição mecanizada de concreto armado, inclusive fragmentação, carregamento, transporte até 1 quilômetro e descarregamento</v>
          </cell>
          <cell r="D227" t="str">
            <v>M3</v>
          </cell>
          <cell r="E227">
            <v>468.05</v>
          </cell>
          <cell r="F227">
            <v>116.82</v>
          </cell>
          <cell r="G227">
            <v>584.87</v>
          </cell>
        </row>
        <row r="228">
          <cell r="A228" t="str">
            <v>03.01.210</v>
          </cell>
          <cell r="B228" t="str">
            <v>CDHU 187</v>
          </cell>
          <cell r="C228" t="str">
            <v>Demolição mecanizada de concreto armado, inclusive fragmentação e acomodação do material</v>
          </cell>
          <cell r="D228" t="str">
            <v>M3</v>
          </cell>
          <cell r="E228">
            <v>445.6</v>
          </cell>
          <cell r="F228">
            <v>116.82</v>
          </cell>
          <cell r="G228">
            <v>562.41999999999996</v>
          </cell>
        </row>
        <row r="229">
          <cell r="A229" t="str">
            <v>03.01.220</v>
          </cell>
          <cell r="B229" t="str">
            <v>CDHU 187</v>
          </cell>
          <cell r="C229" t="str">
            <v>Demolição mecanizada de concreto simples, inclusive fragmentação, carregamento, transporte até 1 quilômetro e descarregamento</v>
          </cell>
          <cell r="D229" t="str">
            <v>M3</v>
          </cell>
          <cell r="E229">
            <v>245.25</v>
          </cell>
          <cell r="F229">
            <v>77.88</v>
          </cell>
          <cell r="G229">
            <v>323.13</v>
          </cell>
        </row>
        <row r="230">
          <cell r="A230" t="str">
            <v>03.01.230</v>
          </cell>
          <cell r="B230" t="str">
            <v>CDHU 187</v>
          </cell>
          <cell r="C230" t="str">
            <v>Demolição mecanizada de concreto simples, inclusive fragmentação e acomodação do material</v>
          </cell>
          <cell r="D230" t="str">
            <v>M3</v>
          </cell>
          <cell r="E230">
            <v>222.8</v>
          </cell>
          <cell r="F230">
            <v>77.88</v>
          </cell>
          <cell r="G230">
            <v>300.68</v>
          </cell>
        </row>
        <row r="231">
          <cell r="A231" t="str">
            <v>03.01.240</v>
          </cell>
          <cell r="B231" t="str">
            <v>CDHU 187</v>
          </cell>
          <cell r="C231" t="str">
            <v>Demolição mecanizada de pavimento ou piso em concreto, inclusive fragmentação, carregamento, transporte até 1 quilômetro e descarregamento</v>
          </cell>
          <cell r="D231" t="str">
            <v>M2</v>
          </cell>
          <cell r="E231">
            <v>24.01</v>
          </cell>
          <cell r="F231">
            <v>7.79</v>
          </cell>
          <cell r="G231">
            <v>31.8</v>
          </cell>
        </row>
        <row r="232">
          <cell r="A232" t="str">
            <v>03.01.250</v>
          </cell>
          <cell r="B232" t="str">
            <v>CDHU 187</v>
          </cell>
          <cell r="C232" t="str">
            <v>Demolição mecanizada de pavimento ou piso em concreto, inclusive fragmentação e acomodação do material</v>
          </cell>
          <cell r="D232" t="str">
            <v>M2</v>
          </cell>
          <cell r="E232">
            <v>22.28</v>
          </cell>
          <cell r="F232">
            <v>7.79</v>
          </cell>
          <cell r="G232">
            <v>30.07</v>
          </cell>
        </row>
        <row r="233">
          <cell r="A233" t="str">
            <v>03.01.260</v>
          </cell>
          <cell r="B233" t="str">
            <v>CDHU 187</v>
          </cell>
          <cell r="C233" t="str">
            <v>Demolição mecanizada de sarjeta ou sarjetão, inclusive fragmentação, carregamento, transporte até 1 quilômetro e descarregamento</v>
          </cell>
          <cell r="D233" t="str">
            <v>M3</v>
          </cell>
          <cell r="E233">
            <v>240.09</v>
          </cell>
          <cell r="F233">
            <v>77.88</v>
          </cell>
          <cell r="G233">
            <v>317.97000000000003</v>
          </cell>
        </row>
        <row r="234">
          <cell r="A234" t="str">
            <v>03.01.270</v>
          </cell>
          <cell r="B234" t="str">
            <v>CDHU 187</v>
          </cell>
          <cell r="C234" t="str">
            <v>Demolição mecanizada de sarjeta ou sarjetão, inclusive fragmentação e acomodação do material</v>
          </cell>
          <cell r="D234" t="str">
            <v>M3</v>
          </cell>
          <cell r="E234">
            <v>222.8</v>
          </cell>
          <cell r="F234">
            <v>77.88</v>
          </cell>
          <cell r="G234">
            <v>300.68</v>
          </cell>
        </row>
        <row r="235">
          <cell r="A235" t="str">
            <v>03.02</v>
          </cell>
          <cell r="B235" t="str">
            <v>CDHU 187</v>
          </cell>
          <cell r="C235" t="str">
            <v>Demolição de alvenaria</v>
          </cell>
        </row>
        <row r="236">
          <cell r="A236" t="str">
            <v>03.02.020</v>
          </cell>
          <cell r="B236" t="str">
            <v>CDHU 187</v>
          </cell>
          <cell r="C236" t="str">
            <v>Demolição manual de alvenaria de fundação/embasamento</v>
          </cell>
          <cell r="D236" t="str">
            <v>M3</v>
          </cell>
          <cell r="F236">
            <v>116.82</v>
          </cell>
          <cell r="G236">
            <v>116.82</v>
          </cell>
        </row>
        <row r="237">
          <cell r="A237" t="str">
            <v>03.02.040</v>
          </cell>
          <cell r="B237" t="str">
            <v>CDHU 187</v>
          </cell>
          <cell r="C237" t="str">
            <v>Demolição manual de alvenaria de elevação ou elemento vazado, incluindo revestimento</v>
          </cell>
          <cell r="D237" t="str">
            <v>M3</v>
          </cell>
          <cell r="F237">
            <v>77.88</v>
          </cell>
          <cell r="G237">
            <v>77.88</v>
          </cell>
        </row>
        <row r="238">
          <cell r="A238" t="str">
            <v>03.03</v>
          </cell>
          <cell r="B238" t="str">
            <v>CDHU 187</v>
          </cell>
          <cell r="C238" t="str">
            <v>Demolição de revestimento em massa</v>
          </cell>
        </row>
        <row r="239">
          <cell r="A239" t="str">
            <v>03.03.020</v>
          </cell>
          <cell r="B239" t="str">
            <v>CDHU 187</v>
          </cell>
          <cell r="C239" t="str">
            <v>Apicoamento manual de piso, parede ou teto</v>
          </cell>
          <cell r="D239" t="str">
            <v>M2</v>
          </cell>
          <cell r="F239">
            <v>2.92</v>
          </cell>
          <cell r="G239">
            <v>2.92</v>
          </cell>
        </row>
        <row r="240">
          <cell r="A240" t="str">
            <v>03.03.040</v>
          </cell>
          <cell r="B240" t="str">
            <v>CDHU 187</v>
          </cell>
          <cell r="C240" t="str">
            <v>Demolição manual de revestimento em massa de parede ou teto</v>
          </cell>
          <cell r="D240" t="str">
            <v>M2</v>
          </cell>
          <cell r="F240">
            <v>5.84</v>
          </cell>
          <cell r="G240">
            <v>5.84</v>
          </cell>
        </row>
        <row r="241">
          <cell r="A241" t="str">
            <v>03.03.060</v>
          </cell>
          <cell r="B241" t="str">
            <v>CDHU 187</v>
          </cell>
          <cell r="C241" t="str">
            <v>Demolição manual de revestimento em massa de piso</v>
          </cell>
          <cell r="D241" t="str">
            <v>M2</v>
          </cell>
          <cell r="F241">
            <v>9.74</v>
          </cell>
          <cell r="G241">
            <v>9.74</v>
          </cell>
        </row>
        <row r="242">
          <cell r="A242" t="str">
            <v>03.04</v>
          </cell>
          <cell r="B242" t="str">
            <v>CDHU 187</v>
          </cell>
          <cell r="C242" t="str">
            <v>Demolição de revestimento cerâmico e ladrilho hidráulico</v>
          </cell>
        </row>
        <row r="243">
          <cell r="A243" t="str">
            <v>03.04.020</v>
          </cell>
          <cell r="B243" t="str">
            <v>CDHU 187</v>
          </cell>
          <cell r="C243" t="str">
            <v>Demolição manual de revestimento cerâmico, incluindo a base</v>
          </cell>
          <cell r="D243" t="str">
            <v>M2</v>
          </cell>
          <cell r="F243">
            <v>11.68</v>
          </cell>
          <cell r="G243">
            <v>11.68</v>
          </cell>
        </row>
        <row r="244">
          <cell r="A244" t="str">
            <v>03.04.030</v>
          </cell>
          <cell r="B244" t="str">
            <v>CDHU 187</v>
          </cell>
          <cell r="C244" t="str">
            <v>Demolição manual de revestimento em ladrilho hidráulico, incluindo a base</v>
          </cell>
          <cell r="D244" t="str">
            <v>M2</v>
          </cell>
          <cell r="F244">
            <v>9.74</v>
          </cell>
          <cell r="G244">
            <v>9.74</v>
          </cell>
        </row>
        <row r="245">
          <cell r="A245" t="str">
            <v>03.04.040</v>
          </cell>
          <cell r="B245" t="str">
            <v>CDHU 187</v>
          </cell>
          <cell r="C245" t="str">
            <v>Demolição manual de rodapé, soleira ou peitoril, em material cerâmico e/ou ladrilho hidráulico, incluindo a base</v>
          </cell>
          <cell r="D245" t="str">
            <v>M</v>
          </cell>
          <cell r="F245">
            <v>2.92</v>
          </cell>
          <cell r="G245">
            <v>2.92</v>
          </cell>
        </row>
        <row r="246">
          <cell r="A246" t="str">
            <v>03.05</v>
          </cell>
          <cell r="B246" t="str">
            <v>CDHU 187</v>
          </cell>
          <cell r="C246" t="str">
            <v>Demolição de revestimento sintético</v>
          </cell>
        </row>
        <row r="247">
          <cell r="A247" t="str">
            <v>03.05.020</v>
          </cell>
          <cell r="B247" t="str">
            <v>CDHU 187</v>
          </cell>
          <cell r="C247" t="str">
            <v>Demolição manual de revestimento sintético, incluindo a base</v>
          </cell>
          <cell r="D247" t="str">
            <v>M2</v>
          </cell>
          <cell r="F247">
            <v>7.79</v>
          </cell>
          <cell r="G247">
            <v>7.79</v>
          </cell>
        </row>
        <row r="248">
          <cell r="A248" t="str">
            <v>03.06</v>
          </cell>
          <cell r="B248" t="str">
            <v>CDHU 187</v>
          </cell>
          <cell r="C248" t="str">
            <v>Demolição de revestimento em pedra e blocos maciços</v>
          </cell>
        </row>
        <row r="249">
          <cell r="A249" t="str">
            <v>03.06.050</v>
          </cell>
          <cell r="B249" t="str">
            <v>CDHU 187</v>
          </cell>
          <cell r="C249" t="str">
            <v>Desmonte (levantamento) mecanizado de pavimento em paralelepípedo ou lajota de concreto, inclusive carregamento, transporte até 1 quilômetro e descarregamento</v>
          </cell>
          <cell r="D249" t="str">
            <v>M2</v>
          </cell>
          <cell r="E249">
            <v>18.02</v>
          </cell>
          <cell r="F249">
            <v>9.74</v>
          </cell>
          <cell r="G249">
            <v>27.76</v>
          </cell>
        </row>
        <row r="250">
          <cell r="A250" t="str">
            <v>03.06.060</v>
          </cell>
          <cell r="B250" t="str">
            <v>CDHU 187</v>
          </cell>
          <cell r="C250" t="str">
            <v>Desmonte (levantamento) mecanizado de pavimento em paralelepípedo ou lajota de concreto, inclusive acomodação do material</v>
          </cell>
          <cell r="D250" t="str">
            <v>M2</v>
          </cell>
          <cell r="E250">
            <v>1.59</v>
          </cell>
          <cell r="F250">
            <v>9.74</v>
          </cell>
          <cell r="G250">
            <v>11.33</v>
          </cell>
        </row>
        <row r="251">
          <cell r="A251" t="str">
            <v>03.07</v>
          </cell>
          <cell r="B251" t="str">
            <v>CDHU 187</v>
          </cell>
          <cell r="C251" t="str">
            <v>Demolição de revestimento asfáltico</v>
          </cell>
        </row>
        <row r="252">
          <cell r="A252" t="str">
            <v>03.07.010</v>
          </cell>
          <cell r="B252" t="str">
            <v>CDHU 187</v>
          </cell>
          <cell r="C252" t="str">
            <v>Demolição (levantamento) mecanizada de pavimento asfáltico, inclusive carregamento, transporte até 1 quilômetro e descarregamento</v>
          </cell>
          <cell r="D252" t="str">
            <v>M2</v>
          </cell>
          <cell r="E252">
            <v>24.65</v>
          </cell>
          <cell r="F252">
            <v>3.89</v>
          </cell>
          <cell r="G252">
            <v>28.54</v>
          </cell>
        </row>
        <row r="253">
          <cell r="A253" t="str">
            <v>03.07.030</v>
          </cell>
          <cell r="B253" t="str">
            <v>CDHU 187</v>
          </cell>
          <cell r="C253" t="str">
            <v>Demolição (levantamento) mecanizada de pavimento asfáltico, inclusive fragmentação e acomodação do material</v>
          </cell>
          <cell r="D253" t="str">
            <v>M2</v>
          </cell>
          <cell r="E253">
            <v>22.28</v>
          </cell>
          <cell r="F253">
            <v>3.89</v>
          </cell>
          <cell r="G253">
            <v>26.17</v>
          </cell>
        </row>
        <row r="254">
          <cell r="A254" t="str">
            <v>03.07.050</v>
          </cell>
          <cell r="B254" t="str">
            <v>CDHU 187</v>
          </cell>
          <cell r="C254" t="str">
            <v>Fresagem de pavimento asfáltico com espessura até 5 cm, inclusive carregamento, transporte até 1 quilômetro e descarregamento</v>
          </cell>
          <cell r="D254" t="str">
            <v>M2</v>
          </cell>
          <cell r="E254">
            <v>9.73</v>
          </cell>
          <cell r="F254">
            <v>1.36</v>
          </cell>
          <cell r="G254">
            <v>11.09</v>
          </cell>
        </row>
        <row r="255">
          <cell r="A255" t="str">
            <v>03.07.070</v>
          </cell>
          <cell r="B255" t="str">
            <v>CDHU 187</v>
          </cell>
          <cell r="C255" t="str">
            <v>Fresagem de pavimento asfáltico com espessura até 5 cm, inclusive acomodação do material</v>
          </cell>
          <cell r="D255" t="str">
            <v>M2</v>
          </cell>
          <cell r="E255">
            <v>6.99</v>
          </cell>
          <cell r="F255">
            <v>1.36</v>
          </cell>
          <cell r="G255">
            <v>8.35</v>
          </cell>
        </row>
        <row r="256">
          <cell r="A256" t="str">
            <v>03.07.080</v>
          </cell>
          <cell r="B256" t="str">
            <v>CDHU 187</v>
          </cell>
          <cell r="C256" t="str">
            <v>Fresagem de pavimento asfáltico com espessura até 5 cm, inclusive remoção do material fresado até 10 quilômetros e varrição</v>
          </cell>
          <cell r="D256" t="str">
            <v>M2</v>
          </cell>
          <cell r="E256">
            <v>13.14</v>
          </cell>
          <cell r="F256">
            <v>0.57999999999999996</v>
          </cell>
          <cell r="G256">
            <v>13.72</v>
          </cell>
        </row>
        <row r="257">
          <cell r="A257" t="str">
            <v>03.08</v>
          </cell>
          <cell r="B257" t="str">
            <v>CDHU 187</v>
          </cell>
          <cell r="C257" t="str">
            <v>Demolição de forro / divisórias</v>
          </cell>
        </row>
        <row r="258">
          <cell r="A258" t="str">
            <v>03.08.020</v>
          </cell>
          <cell r="B258" t="str">
            <v>CDHU 187</v>
          </cell>
          <cell r="C258" t="str">
            <v>Demolição manual de forro em estuque, inclusive sistema de fixação/tarugamento</v>
          </cell>
          <cell r="D258" t="str">
            <v>M2</v>
          </cell>
          <cell r="F258">
            <v>10.119999999999999</v>
          </cell>
          <cell r="G258">
            <v>10.119999999999999</v>
          </cell>
        </row>
        <row r="259">
          <cell r="A259" t="str">
            <v>03.08.040</v>
          </cell>
          <cell r="B259" t="str">
            <v>CDHU 187</v>
          </cell>
          <cell r="C259" t="str">
            <v>Demolição manual de forro qualquer, inclusive sistema de fixação/tarugamento</v>
          </cell>
          <cell r="D259" t="str">
            <v>M2</v>
          </cell>
          <cell r="F259">
            <v>5.84</v>
          </cell>
          <cell r="G259">
            <v>5.84</v>
          </cell>
        </row>
        <row r="260">
          <cell r="A260" t="str">
            <v>03.08.060</v>
          </cell>
          <cell r="B260" t="str">
            <v>CDHU 187</v>
          </cell>
          <cell r="C260" t="str">
            <v>Demolição manual de forro em gesso, inclusive sistema de fixação</v>
          </cell>
          <cell r="D260" t="str">
            <v>M2</v>
          </cell>
          <cell r="F260">
            <v>5.84</v>
          </cell>
          <cell r="G260">
            <v>5.84</v>
          </cell>
        </row>
        <row r="261">
          <cell r="A261" t="str">
            <v>03.08.200</v>
          </cell>
          <cell r="B261" t="str">
            <v>CDHU 187</v>
          </cell>
          <cell r="C261" t="str">
            <v>Demolição manual de painéis divisórias, inclusive montantes metálicos</v>
          </cell>
          <cell r="D261" t="str">
            <v>M2</v>
          </cell>
          <cell r="F261">
            <v>6.43</v>
          </cell>
          <cell r="G261">
            <v>6.43</v>
          </cell>
        </row>
        <row r="262">
          <cell r="A262" t="str">
            <v>03.09</v>
          </cell>
          <cell r="B262" t="str">
            <v>CDHU 187</v>
          </cell>
          <cell r="C262" t="str">
            <v>Demolição de impermeabilização e afins</v>
          </cell>
        </row>
        <row r="263">
          <cell r="A263" t="str">
            <v>03.09.020</v>
          </cell>
          <cell r="B263" t="str">
            <v>CDHU 187</v>
          </cell>
          <cell r="C263" t="str">
            <v>Demolição manual de camada impermeabilizante</v>
          </cell>
          <cell r="D263" t="str">
            <v>M2</v>
          </cell>
          <cell r="F263">
            <v>15.66</v>
          </cell>
          <cell r="G263">
            <v>15.66</v>
          </cell>
        </row>
        <row r="264">
          <cell r="A264" t="str">
            <v>03.09.040</v>
          </cell>
          <cell r="B264" t="str">
            <v>CDHU 187</v>
          </cell>
          <cell r="C264" t="str">
            <v>Demolição manual de argamassa regularizante, isolante ou protetora e papel Kraft</v>
          </cell>
          <cell r="D264" t="str">
            <v>M2</v>
          </cell>
          <cell r="F264">
            <v>18.79</v>
          </cell>
          <cell r="G264">
            <v>18.79</v>
          </cell>
        </row>
        <row r="265">
          <cell r="A265" t="str">
            <v>03.09.060</v>
          </cell>
          <cell r="B265" t="str">
            <v>CDHU 187</v>
          </cell>
          <cell r="C265" t="str">
            <v>Remoção manual de junta de dilatação ou retração, inclusive apoio</v>
          </cell>
          <cell r="D265" t="str">
            <v>M</v>
          </cell>
          <cell r="F265">
            <v>6.26</v>
          </cell>
          <cell r="G265">
            <v>6.26</v>
          </cell>
        </row>
        <row r="266">
          <cell r="A266" t="str">
            <v>03.10</v>
          </cell>
          <cell r="B266" t="str">
            <v>CDHU 187</v>
          </cell>
          <cell r="C266" t="str">
            <v>Remoção de pintura</v>
          </cell>
        </row>
        <row r="267">
          <cell r="A267" t="str">
            <v>03.10.020</v>
          </cell>
          <cell r="B267" t="str">
            <v>CDHU 187</v>
          </cell>
          <cell r="C267" t="str">
            <v>Remoção de pintura em rodapé, baguete ou moldura com lixa</v>
          </cell>
          <cell r="D267" t="str">
            <v>M</v>
          </cell>
          <cell r="E267">
            <v>7.0000000000000007E-2</v>
          </cell>
          <cell r="F267">
            <v>1.42</v>
          </cell>
          <cell r="G267">
            <v>1.49</v>
          </cell>
        </row>
        <row r="268">
          <cell r="A268" t="str">
            <v>03.10.040</v>
          </cell>
          <cell r="B268" t="str">
            <v>CDHU 187</v>
          </cell>
          <cell r="C268" t="str">
            <v>Remoção de pintura em rodapé, baguete ou moldura com produto químico</v>
          </cell>
          <cell r="D268" t="str">
            <v>M</v>
          </cell>
          <cell r="E268">
            <v>0.71</v>
          </cell>
          <cell r="F268">
            <v>1.42</v>
          </cell>
          <cell r="G268">
            <v>2.13</v>
          </cell>
        </row>
        <row r="269">
          <cell r="A269" t="str">
            <v>03.10.080</v>
          </cell>
          <cell r="B269" t="str">
            <v>CDHU 187</v>
          </cell>
          <cell r="C269" t="str">
            <v>Remoção de pintura em superfícies de madeira e/ou metálicas com produtos químicos</v>
          </cell>
          <cell r="D269" t="str">
            <v>M2</v>
          </cell>
          <cell r="E269">
            <v>3.54</v>
          </cell>
          <cell r="F269">
            <v>11.36</v>
          </cell>
          <cell r="G269">
            <v>14.9</v>
          </cell>
        </row>
        <row r="270">
          <cell r="A270" t="str">
            <v>03.10.100</v>
          </cell>
          <cell r="B270" t="str">
            <v>CDHU 187</v>
          </cell>
          <cell r="C270" t="str">
            <v>Remoção de pintura em superfícies de madeira e/ou metálicas com lixamento</v>
          </cell>
          <cell r="D270" t="str">
            <v>M2</v>
          </cell>
          <cell r="E270">
            <v>0.36</v>
          </cell>
          <cell r="F270">
            <v>8.52</v>
          </cell>
          <cell r="G270">
            <v>8.8800000000000008</v>
          </cell>
        </row>
        <row r="271">
          <cell r="A271" t="str">
            <v>03.10.120</v>
          </cell>
          <cell r="B271" t="str">
            <v>CDHU 187</v>
          </cell>
          <cell r="C271" t="str">
            <v>Remoção de pintura em massa com produtos químicos</v>
          </cell>
          <cell r="D271" t="str">
            <v>M2</v>
          </cell>
          <cell r="E271">
            <v>3.54</v>
          </cell>
          <cell r="F271">
            <v>8.52</v>
          </cell>
          <cell r="G271">
            <v>12.06</v>
          </cell>
        </row>
        <row r="272">
          <cell r="A272" t="str">
            <v>03.10.140</v>
          </cell>
          <cell r="B272" t="str">
            <v>CDHU 187</v>
          </cell>
          <cell r="C272" t="str">
            <v>Remoção de pintura em massa com lixamento</v>
          </cell>
          <cell r="D272" t="str">
            <v>M2</v>
          </cell>
          <cell r="E272">
            <v>0.36</v>
          </cell>
          <cell r="F272">
            <v>5.68</v>
          </cell>
          <cell r="G272">
            <v>6.04</v>
          </cell>
        </row>
        <row r="273">
          <cell r="A273" t="str">
            <v>03.16</v>
          </cell>
          <cell r="B273" t="str">
            <v>CDHU 187</v>
          </cell>
          <cell r="C273" t="str">
            <v>Remoção de sinalização horizontal</v>
          </cell>
        </row>
        <row r="274">
          <cell r="A274" t="str">
            <v>03.16.010</v>
          </cell>
          <cell r="B274" t="str">
            <v>CDHU 187</v>
          </cell>
          <cell r="C274" t="str">
            <v>Remoção de sinalização horizontal existente</v>
          </cell>
          <cell r="D274" t="str">
            <v>M2</v>
          </cell>
          <cell r="E274">
            <v>87.05</v>
          </cell>
          <cell r="G274">
            <v>87.05</v>
          </cell>
        </row>
        <row r="275">
          <cell r="A275" t="str">
            <v>03.16.011</v>
          </cell>
          <cell r="B275" t="str">
            <v>CDHU 187</v>
          </cell>
          <cell r="C275" t="str">
            <v>Remoção de tacha/tachões</v>
          </cell>
          <cell r="D275" t="str">
            <v>UN</v>
          </cell>
          <cell r="E275">
            <v>2.95</v>
          </cell>
          <cell r="F275">
            <v>8.6300000000000008</v>
          </cell>
          <cell r="G275">
            <v>11.58</v>
          </cell>
        </row>
        <row r="276">
          <cell r="A276" t="str">
            <v>04</v>
          </cell>
          <cell r="B276" t="str">
            <v>CDHU 187</v>
          </cell>
          <cell r="C276" t="str">
            <v>RETIRADA COM PROVAVEL REAPROVEITAMENTO</v>
          </cell>
        </row>
        <row r="277">
          <cell r="A277" t="str">
            <v>04.01</v>
          </cell>
          <cell r="B277" t="str">
            <v>CDHU 187</v>
          </cell>
          <cell r="C277" t="str">
            <v>Retirada de fechamento e elemento divisor</v>
          </cell>
        </row>
        <row r="278">
          <cell r="A278" t="str">
            <v>04.01.020</v>
          </cell>
          <cell r="B278" t="str">
            <v>CDHU 187</v>
          </cell>
          <cell r="C278" t="str">
            <v>Retirada de divisória em placa de madeira ou fibrocimento tarugada</v>
          </cell>
          <cell r="D278" t="str">
            <v>M2</v>
          </cell>
          <cell r="F278">
            <v>35.54</v>
          </cell>
          <cell r="G278">
            <v>35.54</v>
          </cell>
        </row>
        <row r="279">
          <cell r="A279" t="str">
            <v>04.01.040</v>
          </cell>
          <cell r="B279" t="str">
            <v>CDHU 187</v>
          </cell>
          <cell r="C279" t="str">
            <v>Retirada de divisória em placa de madeira ou fibrocimento com montantes metálicos</v>
          </cell>
          <cell r="D279" t="str">
            <v>M2</v>
          </cell>
          <cell r="F279">
            <v>30.8</v>
          </cell>
          <cell r="G279">
            <v>30.8</v>
          </cell>
        </row>
        <row r="280">
          <cell r="A280" t="str">
            <v>04.01.060</v>
          </cell>
          <cell r="B280" t="str">
            <v>CDHU 187</v>
          </cell>
          <cell r="C280" t="str">
            <v>Retirada de divisória em placa de concreto, granito, granilite ou mármore</v>
          </cell>
          <cell r="D280" t="str">
            <v>M2</v>
          </cell>
          <cell r="F280">
            <v>18.95</v>
          </cell>
          <cell r="G280">
            <v>18.95</v>
          </cell>
        </row>
        <row r="281">
          <cell r="A281" t="str">
            <v>04.01.080</v>
          </cell>
          <cell r="B281" t="str">
            <v>CDHU 187</v>
          </cell>
          <cell r="C281" t="str">
            <v>Retirada de fechamento em placas pré-moldadas, inclusive pilares</v>
          </cell>
          <cell r="D281" t="str">
            <v>M2</v>
          </cell>
          <cell r="E281">
            <v>2.69</v>
          </cell>
          <cell r="F281">
            <v>0.66</v>
          </cell>
          <cell r="G281">
            <v>3.35</v>
          </cell>
        </row>
        <row r="282">
          <cell r="A282" t="str">
            <v>04.01.090</v>
          </cell>
          <cell r="B282" t="str">
            <v>CDHU 187</v>
          </cell>
          <cell r="C282" t="str">
            <v>Retirada de barreira de proteção com arame de alta segurança, simples ou duplo</v>
          </cell>
          <cell r="D282" t="str">
            <v>M</v>
          </cell>
          <cell r="F282">
            <v>4.0999999999999996</v>
          </cell>
          <cell r="G282">
            <v>4.0999999999999996</v>
          </cell>
        </row>
        <row r="283">
          <cell r="A283" t="str">
            <v>04.01.100</v>
          </cell>
          <cell r="B283" t="str">
            <v>CDHU 187</v>
          </cell>
          <cell r="C283" t="str">
            <v>Retirada de cerca</v>
          </cell>
          <cell r="D283" t="str">
            <v>M</v>
          </cell>
          <cell r="F283">
            <v>12.07</v>
          </cell>
          <cell r="G283">
            <v>12.07</v>
          </cell>
        </row>
        <row r="284">
          <cell r="A284" t="str">
            <v>04.02</v>
          </cell>
          <cell r="B284" t="str">
            <v>CDHU 187</v>
          </cell>
          <cell r="C284" t="str">
            <v>Retirada de elementos de estrutura (concreto, ferro, alumínio e madeira)</v>
          </cell>
        </row>
        <row r="285">
          <cell r="A285" t="str">
            <v>04.02.020</v>
          </cell>
          <cell r="B285" t="str">
            <v>CDHU 187</v>
          </cell>
          <cell r="C285" t="str">
            <v>Retirada de peças lineares em madeira com seção até 60 cm²</v>
          </cell>
          <cell r="D285" t="str">
            <v>M</v>
          </cell>
          <cell r="F285">
            <v>1.29</v>
          </cell>
          <cell r="G285">
            <v>1.29</v>
          </cell>
        </row>
        <row r="286">
          <cell r="A286" t="str">
            <v>04.02.030</v>
          </cell>
          <cell r="B286" t="str">
            <v>CDHU 187</v>
          </cell>
          <cell r="C286" t="str">
            <v>Retirada de peças lineares em madeira com seção superior a 60 cm²</v>
          </cell>
          <cell r="D286" t="str">
            <v>M</v>
          </cell>
          <cell r="F286">
            <v>4.32</v>
          </cell>
          <cell r="G286">
            <v>4.32</v>
          </cell>
        </row>
        <row r="287">
          <cell r="A287" t="str">
            <v>04.02.050</v>
          </cell>
          <cell r="B287" t="str">
            <v>CDHU 187</v>
          </cell>
          <cell r="C287" t="str">
            <v>Retirada de estrutura em madeira tesoura - telhas de barro</v>
          </cell>
          <cell r="D287" t="str">
            <v>M2</v>
          </cell>
          <cell r="F287">
            <v>23.74</v>
          </cell>
          <cell r="G287">
            <v>23.74</v>
          </cell>
        </row>
        <row r="288">
          <cell r="A288" t="str">
            <v>04.02.070</v>
          </cell>
          <cell r="B288" t="str">
            <v>CDHU 187</v>
          </cell>
          <cell r="C288" t="str">
            <v>Retirada de estrutura em madeira tesoura - telhas perfil qualquer</v>
          </cell>
          <cell r="D288" t="str">
            <v>M2</v>
          </cell>
          <cell r="F288">
            <v>19.420000000000002</v>
          </cell>
          <cell r="G288">
            <v>19.420000000000002</v>
          </cell>
        </row>
        <row r="289">
          <cell r="A289" t="str">
            <v>04.02.090</v>
          </cell>
          <cell r="B289" t="str">
            <v>CDHU 187</v>
          </cell>
          <cell r="C289" t="str">
            <v>Retirada de estrutura em madeira pontaletada - telhas de barro</v>
          </cell>
          <cell r="D289" t="str">
            <v>M2</v>
          </cell>
          <cell r="F289">
            <v>17.27</v>
          </cell>
          <cell r="G289">
            <v>17.27</v>
          </cell>
        </row>
        <row r="290">
          <cell r="A290" t="str">
            <v>04.02.110</v>
          </cell>
          <cell r="B290" t="str">
            <v>CDHU 187</v>
          </cell>
          <cell r="C290" t="str">
            <v>Retirada de estrutura em madeira pontaletada - telhas perfil qualquer</v>
          </cell>
          <cell r="D290" t="str">
            <v>M2</v>
          </cell>
          <cell r="F290">
            <v>12.95</v>
          </cell>
          <cell r="G290">
            <v>12.95</v>
          </cell>
        </row>
        <row r="291">
          <cell r="A291" t="str">
            <v>04.02.140</v>
          </cell>
          <cell r="B291" t="str">
            <v>CDHU 187</v>
          </cell>
          <cell r="C291" t="str">
            <v>Retirada de estrutura metálica</v>
          </cell>
          <cell r="D291" t="str">
            <v>KG</v>
          </cell>
          <cell r="E291">
            <v>2.04</v>
          </cell>
          <cell r="G291">
            <v>2.04</v>
          </cell>
        </row>
        <row r="292">
          <cell r="A292" t="str">
            <v>04.03</v>
          </cell>
          <cell r="B292" t="str">
            <v>CDHU 187</v>
          </cell>
          <cell r="C292" t="str">
            <v>Retirada de telhamento e proteção</v>
          </cell>
        </row>
        <row r="293">
          <cell r="A293" t="str">
            <v>04.03.020</v>
          </cell>
          <cell r="B293" t="str">
            <v>CDHU 187</v>
          </cell>
          <cell r="C293" t="str">
            <v>Retirada de telhamento em barro</v>
          </cell>
          <cell r="D293" t="str">
            <v>M2</v>
          </cell>
          <cell r="F293">
            <v>15.58</v>
          </cell>
          <cell r="G293">
            <v>15.58</v>
          </cell>
        </row>
        <row r="294">
          <cell r="A294" t="str">
            <v>04.03.040</v>
          </cell>
          <cell r="B294" t="str">
            <v>CDHU 187</v>
          </cell>
          <cell r="C294" t="str">
            <v>Retirada de telhamento perfil e material qualquer, exceto barro</v>
          </cell>
          <cell r="D294" t="str">
            <v>M2</v>
          </cell>
          <cell r="F294">
            <v>7.79</v>
          </cell>
          <cell r="G294">
            <v>7.79</v>
          </cell>
        </row>
        <row r="295">
          <cell r="A295" t="str">
            <v>04.03.060</v>
          </cell>
          <cell r="B295" t="str">
            <v>CDHU 187</v>
          </cell>
          <cell r="C295" t="str">
            <v>Retirada de cumeeira ou espigão em barro</v>
          </cell>
          <cell r="D295" t="str">
            <v>M</v>
          </cell>
          <cell r="F295">
            <v>5.84</v>
          </cell>
          <cell r="G295">
            <v>5.84</v>
          </cell>
        </row>
        <row r="296">
          <cell r="A296" t="str">
            <v>04.03.080</v>
          </cell>
          <cell r="B296" t="str">
            <v>CDHU 187</v>
          </cell>
          <cell r="C296" t="str">
            <v>Retirada de cumeeira, espigão ou rufo perfil qualquer</v>
          </cell>
          <cell r="D296" t="str">
            <v>M</v>
          </cell>
          <cell r="F296">
            <v>9.74</v>
          </cell>
          <cell r="G296">
            <v>9.74</v>
          </cell>
        </row>
        <row r="297">
          <cell r="A297" t="str">
            <v>04.03.090</v>
          </cell>
          <cell r="B297" t="str">
            <v>CDHU 187</v>
          </cell>
          <cell r="C297" t="str">
            <v>Retirada de domo de acrílico, inclusive perfis metálicos de fixação</v>
          </cell>
          <cell r="D297" t="str">
            <v>M2</v>
          </cell>
          <cell r="F297">
            <v>11.85</v>
          </cell>
          <cell r="G297">
            <v>11.85</v>
          </cell>
        </row>
        <row r="298">
          <cell r="A298" t="str">
            <v>04.04</v>
          </cell>
          <cell r="B298" t="str">
            <v>CDHU 187</v>
          </cell>
          <cell r="C298" t="str">
            <v>Retirada de revestimento em pedra e blocos maciços</v>
          </cell>
        </row>
        <row r="299">
          <cell r="A299" t="str">
            <v>04.04.010</v>
          </cell>
          <cell r="B299" t="str">
            <v>CDHU 187</v>
          </cell>
          <cell r="C299" t="str">
            <v>Retirada de revestimento em pedra, granito ou mármore, em parede ou fachada</v>
          </cell>
          <cell r="D299" t="str">
            <v>M2</v>
          </cell>
          <cell r="F299">
            <v>41.65</v>
          </cell>
          <cell r="G299">
            <v>41.65</v>
          </cell>
        </row>
        <row r="300">
          <cell r="A300" t="str">
            <v>04.04.020</v>
          </cell>
          <cell r="B300" t="str">
            <v>CDHU 187</v>
          </cell>
          <cell r="C300" t="str">
            <v>Retirada de revestimento em pedra, granito ou mármore, em piso</v>
          </cell>
          <cell r="D300" t="str">
            <v>M2</v>
          </cell>
          <cell r="F300">
            <v>25.31</v>
          </cell>
          <cell r="G300">
            <v>25.31</v>
          </cell>
        </row>
        <row r="301">
          <cell r="A301" t="str">
            <v>04.04.030</v>
          </cell>
          <cell r="B301" t="str">
            <v>CDHU 187</v>
          </cell>
          <cell r="C301" t="str">
            <v>Retirada de soleira ou peitoril em pedra, granito ou mármore</v>
          </cell>
          <cell r="D301" t="str">
            <v>M</v>
          </cell>
          <cell r="F301">
            <v>17.52</v>
          </cell>
          <cell r="G301">
            <v>17.52</v>
          </cell>
        </row>
        <row r="302">
          <cell r="A302" t="str">
            <v>04.04.040</v>
          </cell>
          <cell r="B302" t="str">
            <v>CDHU 187</v>
          </cell>
          <cell r="C302" t="str">
            <v>Retirada de degrau em pedra, granito ou mármore</v>
          </cell>
          <cell r="D302" t="str">
            <v>M</v>
          </cell>
          <cell r="F302">
            <v>19.47</v>
          </cell>
          <cell r="G302">
            <v>19.47</v>
          </cell>
        </row>
        <row r="303">
          <cell r="A303" t="str">
            <v>04.04.060</v>
          </cell>
          <cell r="B303" t="str">
            <v>CDHU 187</v>
          </cell>
          <cell r="C303" t="str">
            <v>Retirada de rodapé em pedra, granito ou mármore</v>
          </cell>
          <cell r="D303" t="str">
            <v>M</v>
          </cell>
          <cell r="F303">
            <v>15.58</v>
          </cell>
          <cell r="G303">
            <v>15.58</v>
          </cell>
        </row>
        <row r="304">
          <cell r="A304" t="str">
            <v>04.05</v>
          </cell>
          <cell r="B304" t="str">
            <v>CDHU 187</v>
          </cell>
          <cell r="C304" t="str">
            <v>Retirada de revestimentos em madeira</v>
          </cell>
        </row>
        <row r="305">
          <cell r="A305" t="str">
            <v>04.05.010</v>
          </cell>
          <cell r="B305" t="str">
            <v>CDHU 187</v>
          </cell>
          <cell r="C305" t="str">
            <v>Retirada de revestimento em lambris de madeira</v>
          </cell>
          <cell r="D305" t="str">
            <v>M2</v>
          </cell>
          <cell r="F305">
            <v>54.6</v>
          </cell>
          <cell r="G305">
            <v>54.6</v>
          </cell>
        </row>
        <row r="306">
          <cell r="A306" t="str">
            <v>04.05.020</v>
          </cell>
          <cell r="B306" t="str">
            <v>CDHU 187</v>
          </cell>
          <cell r="C306" t="str">
            <v>Retirada de piso em tacos de madeira</v>
          </cell>
          <cell r="D306" t="str">
            <v>M2</v>
          </cell>
          <cell r="F306">
            <v>11.68</v>
          </cell>
          <cell r="G306">
            <v>11.68</v>
          </cell>
        </row>
        <row r="307">
          <cell r="A307" t="str">
            <v>04.05.040</v>
          </cell>
          <cell r="B307" t="str">
            <v>CDHU 187</v>
          </cell>
          <cell r="C307" t="str">
            <v>Retirada de soalho somente o tablado</v>
          </cell>
          <cell r="D307" t="str">
            <v>M2</v>
          </cell>
          <cell r="F307">
            <v>15.1</v>
          </cell>
          <cell r="G307">
            <v>15.1</v>
          </cell>
        </row>
        <row r="308">
          <cell r="A308" t="str">
            <v>04.05.060</v>
          </cell>
          <cell r="B308" t="str">
            <v>CDHU 187</v>
          </cell>
          <cell r="C308" t="str">
            <v>Retirada de soalho inclusive vigamento</v>
          </cell>
          <cell r="D308" t="str">
            <v>M2</v>
          </cell>
          <cell r="F308">
            <v>25.89</v>
          </cell>
          <cell r="G308">
            <v>25.89</v>
          </cell>
        </row>
        <row r="309">
          <cell r="A309" t="str">
            <v>04.05.080</v>
          </cell>
          <cell r="B309" t="str">
            <v>CDHU 187</v>
          </cell>
          <cell r="C309" t="str">
            <v>Retirada de degrau em madeira</v>
          </cell>
          <cell r="D309" t="str">
            <v>M</v>
          </cell>
          <cell r="F309">
            <v>12.95</v>
          </cell>
          <cell r="G309">
            <v>12.95</v>
          </cell>
        </row>
        <row r="310">
          <cell r="A310" t="str">
            <v>04.05.100</v>
          </cell>
          <cell r="B310" t="str">
            <v>CDHU 187</v>
          </cell>
          <cell r="C310" t="str">
            <v>Retirada de rodapé inclusive cordão em madeira</v>
          </cell>
          <cell r="D310" t="str">
            <v>M</v>
          </cell>
          <cell r="F310">
            <v>2.92</v>
          </cell>
          <cell r="G310">
            <v>2.92</v>
          </cell>
        </row>
        <row r="311">
          <cell r="A311" t="str">
            <v>04.06</v>
          </cell>
          <cell r="B311" t="str">
            <v>CDHU 187</v>
          </cell>
          <cell r="C311" t="str">
            <v>Retirada de revestimentos sintéticos e metálicos</v>
          </cell>
        </row>
        <row r="312">
          <cell r="A312" t="str">
            <v>04.06.010</v>
          </cell>
          <cell r="B312" t="str">
            <v>CDHU 187</v>
          </cell>
          <cell r="C312" t="str">
            <v>Retirada de revestimento em lambris metálicos</v>
          </cell>
          <cell r="D312" t="str">
            <v>M2</v>
          </cell>
          <cell r="F312">
            <v>54.6</v>
          </cell>
          <cell r="G312">
            <v>54.6</v>
          </cell>
        </row>
        <row r="313">
          <cell r="A313" t="str">
            <v>04.06.020</v>
          </cell>
          <cell r="B313" t="str">
            <v>CDHU 187</v>
          </cell>
          <cell r="C313" t="str">
            <v>Retirada de piso em material sintético assentado a cola</v>
          </cell>
          <cell r="D313" t="str">
            <v>M2</v>
          </cell>
          <cell r="F313">
            <v>4.32</v>
          </cell>
          <cell r="G313">
            <v>4.32</v>
          </cell>
        </row>
        <row r="314">
          <cell r="A314" t="str">
            <v>04.06.040</v>
          </cell>
          <cell r="B314" t="str">
            <v>CDHU 187</v>
          </cell>
          <cell r="C314" t="str">
            <v>Retirada de degrau em material sintético assentado a cola</v>
          </cell>
          <cell r="D314" t="str">
            <v>M</v>
          </cell>
          <cell r="F314">
            <v>4.01</v>
          </cell>
          <cell r="G314">
            <v>4.01</v>
          </cell>
        </row>
        <row r="315">
          <cell r="A315" t="str">
            <v>04.06.060</v>
          </cell>
          <cell r="B315" t="str">
            <v>CDHU 187</v>
          </cell>
          <cell r="C315" t="str">
            <v>Retirada de rodapé inclusive cordão em material sintético</v>
          </cell>
          <cell r="D315" t="str">
            <v>M</v>
          </cell>
          <cell r="F315">
            <v>0.97</v>
          </cell>
          <cell r="G315">
            <v>0.97</v>
          </cell>
        </row>
        <row r="316">
          <cell r="A316" t="str">
            <v>04.06.100</v>
          </cell>
          <cell r="B316" t="str">
            <v>CDHU 187</v>
          </cell>
          <cell r="C316" t="str">
            <v>Retirada de piso elevado telescópico metálico, inclusive estrutura de sustentação</v>
          </cell>
          <cell r="D316" t="str">
            <v>M2</v>
          </cell>
          <cell r="F316">
            <v>47.49</v>
          </cell>
          <cell r="G316">
            <v>47.49</v>
          </cell>
        </row>
        <row r="317">
          <cell r="A317" t="str">
            <v>04.07</v>
          </cell>
          <cell r="B317" t="str">
            <v>CDHU 187</v>
          </cell>
          <cell r="C317" t="str">
            <v>Retirada de forro, brise e fachada</v>
          </cell>
        </row>
        <row r="318">
          <cell r="A318" t="str">
            <v>04.07.020</v>
          </cell>
          <cell r="B318" t="str">
            <v>CDHU 187</v>
          </cell>
          <cell r="C318" t="str">
            <v>Retirada de forro qualquer em placas ou tiras fixadas</v>
          </cell>
          <cell r="D318" t="str">
            <v>M2</v>
          </cell>
          <cell r="F318">
            <v>12.08</v>
          </cell>
          <cell r="G318">
            <v>12.08</v>
          </cell>
        </row>
        <row r="319">
          <cell r="A319" t="str">
            <v>04.07.040</v>
          </cell>
          <cell r="B319" t="str">
            <v>CDHU 187</v>
          </cell>
          <cell r="C319" t="str">
            <v>Retirada de forro qualquer em placas ou tiras apoiadas</v>
          </cell>
          <cell r="D319" t="str">
            <v>M2</v>
          </cell>
          <cell r="F319">
            <v>6.47</v>
          </cell>
          <cell r="G319">
            <v>6.47</v>
          </cell>
        </row>
        <row r="320">
          <cell r="A320" t="str">
            <v>04.07.060</v>
          </cell>
          <cell r="B320" t="str">
            <v>CDHU 187</v>
          </cell>
          <cell r="C320" t="str">
            <v>Retirada de sistema de fixação ou tarugamento de forro</v>
          </cell>
          <cell r="D320" t="str">
            <v>M2</v>
          </cell>
          <cell r="F320">
            <v>4.87</v>
          </cell>
          <cell r="G320">
            <v>4.87</v>
          </cell>
        </row>
        <row r="321">
          <cell r="A321" t="str">
            <v>04.08</v>
          </cell>
          <cell r="B321" t="str">
            <v>CDHU 187</v>
          </cell>
          <cell r="C321" t="str">
            <v>Retirada de esquadria e elemento de madeira</v>
          </cell>
        </row>
        <row r="322">
          <cell r="A322" t="str">
            <v>04.08.020</v>
          </cell>
          <cell r="B322" t="str">
            <v>CDHU 187</v>
          </cell>
          <cell r="C322" t="str">
            <v>Retirada de folha de esquadria em madeira</v>
          </cell>
          <cell r="D322" t="str">
            <v>UN</v>
          </cell>
          <cell r="F322">
            <v>21.59</v>
          </cell>
          <cell r="G322">
            <v>21.59</v>
          </cell>
        </row>
        <row r="323">
          <cell r="A323" t="str">
            <v>04.08.040</v>
          </cell>
          <cell r="B323" t="str">
            <v>CDHU 187</v>
          </cell>
          <cell r="C323" t="str">
            <v>Retirada de guarnição, moldura e peças lineares em madeira, fixadas</v>
          </cell>
          <cell r="D323" t="str">
            <v>M</v>
          </cell>
          <cell r="F323">
            <v>1.66</v>
          </cell>
          <cell r="G323">
            <v>1.66</v>
          </cell>
        </row>
        <row r="324">
          <cell r="A324" t="str">
            <v>04.08.060</v>
          </cell>
          <cell r="B324" t="str">
            <v>CDHU 187</v>
          </cell>
          <cell r="C324" t="str">
            <v>Retirada de batente com guarnição e peças lineares em madeira, chumbados</v>
          </cell>
          <cell r="D324" t="str">
            <v>M</v>
          </cell>
          <cell r="F324">
            <v>12.95</v>
          </cell>
          <cell r="G324">
            <v>12.95</v>
          </cell>
        </row>
        <row r="325">
          <cell r="A325" t="str">
            <v>04.08.080</v>
          </cell>
          <cell r="B325" t="str">
            <v>CDHU 187</v>
          </cell>
          <cell r="C325" t="str">
            <v>Retirada de elemento em madeira e sistema de fixação tipo quadro, lousa, etc.</v>
          </cell>
          <cell r="D325" t="str">
            <v>M2</v>
          </cell>
          <cell r="F325">
            <v>5.84</v>
          </cell>
          <cell r="G325">
            <v>5.84</v>
          </cell>
        </row>
        <row r="326">
          <cell r="A326" t="str">
            <v>04.08.100</v>
          </cell>
          <cell r="B326" t="str">
            <v>CDHU 187</v>
          </cell>
          <cell r="C326" t="str">
            <v>Retirada de armário em madeira ou metal</v>
          </cell>
          <cell r="D326" t="str">
            <v>M2</v>
          </cell>
          <cell r="F326">
            <v>19.420000000000002</v>
          </cell>
          <cell r="G326">
            <v>19.420000000000002</v>
          </cell>
        </row>
        <row r="327">
          <cell r="A327" t="str">
            <v>04.09</v>
          </cell>
          <cell r="B327" t="str">
            <v>CDHU 187</v>
          </cell>
          <cell r="C327" t="str">
            <v>Retirada de esquadria e elementos metálicos</v>
          </cell>
        </row>
        <row r="328">
          <cell r="A328" t="str">
            <v>04.09.020</v>
          </cell>
          <cell r="B328" t="str">
            <v>CDHU 187</v>
          </cell>
          <cell r="C328" t="str">
            <v>Retirada de esquadria metálica em geral</v>
          </cell>
          <cell r="D328" t="str">
            <v>M2</v>
          </cell>
          <cell r="F328">
            <v>30.21</v>
          </cell>
          <cell r="G328">
            <v>30.21</v>
          </cell>
        </row>
        <row r="329">
          <cell r="A329" t="str">
            <v>04.09.040</v>
          </cell>
          <cell r="B329" t="str">
            <v>CDHU 187</v>
          </cell>
          <cell r="C329" t="str">
            <v>Retirada de folha de esquadria metálica</v>
          </cell>
          <cell r="D329" t="str">
            <v>UN</v>
          </cell>
          <cell r="F329">
            <v>25.31</v>
          </cell>
          <cell r="G329">
            <v>25.31</v>
          </cell>
        </row>
        <row r="330">
          <cell r="A330" t="str">
            <v>04.09.060</v>
          </cell>
          <cell r="B330" t="str">
            <v>CDHU 187</v>
          </cell>
          <cell r="C330" t="str">
            <v>Retirada de batente, corrimão ou peças lineares metálicas, chumbados</v>
          </cell>
          <cell r="D330" t="str">
            <v>M</v>
          </cell>
          <cell r="F330">
            <v>10.36</v>
          </cell>
          <cell r="G330">
            <v>10.36</v>
          </cell>
        </row>
        <row r="331">
          <cell r="A331" t="str">
            <v>04.09.080</v>
          </cell>
          <cell r="B331" t="str">
            <v>CDHU 187</v>
          </cell>
          <cell r="C331" t="str">
            <v>Retirada de batente, corrimão ou peças lineares metálicas, fixados</v>
          </cell>
          <cell r="D331" t="str">
            <v>M</v>
          </cell>
          <cell r="F331">
            <v>7.11</v>
          </cell>
          <cell r="G331">
            <v>7.11</v>
          </cell>
        </row>
        <row r="332">
          <cell r="A332" t="str">
            <v>04.09.100</v>
          </cell>
          <cell r="B332" t="str">
            <v>CDHU 187</v>
          </cell>
          <cell r="C332" t="str">
            <v>Retirada de guarda-corpo ou gradil em geral</v>
          </cell>
          <cell r="D332" t="str">
            <v>M2</v>
          </cell>
          <cell r="F332">
            <v>30.21</v>
          </cell>
          <cell r="G332">
            <v>30.21</v>
          </cell>
        </row>
        <row r="333">
          <cell r="A333" t="str">
            <v>04.09.120</v>
          </cell>
          <cell r="B333" t="str">
            <v>CDHU 187</v>
          </cell>
          <cell r="C333" t="str">
            <v>Retirada de escada de marinheiro com ou sem guarda-corpo</v>
          </cell>
          <cell r="D333" t="str">
            <v>M</v>
          </cell>
          <cell r="F333">
            <v>34.53</v>
          </cell>
          <cell r="G333">
            <v>34.53</v>
          </cell>
        </row>
        <row r="334">
          <cell r="A334" t="str">
            <v>04.09.140</v>
          </cell>
          <cell r="B334" t="str">
            <v>CDHU 187</v>
          </cell>
          <cell r="C334" t="str">
            <v>Retirada de poste ou sistema de sustentação para alambrado ou fechamento</v>
          </cell>
          <cell r="D334" t="str">
            <v>UN</v>
          </cell>
          <cell r="F334">
            <v>25.31</v>
          </cell>
          <cell r="G334">
            <v>25.31</v>
          </cell>
        </row>
        <row r="335">
          <cell r="A335" t="str">
            <v>04.09.160</v>
          </cell>
          <cell r="B335" t="str">
            <v>CDHU 187</v>
          </cell>
          <cell r="C335" t="str">
            <v>Retirada de entelamento metálico em geral</v>
          </cell>
          <cell r="D335" t="str">
            <v>M2</v>
          </cell>
          <cell r="F335">
            <v>4.0999999999999996</v>
          </cell>
          <cell r="G335">
            <v>4.0999999999999996</v>
          </cell>
        </row>
        <row r="336">
          <cell r="A336" t="str">
            <v>04.10</v>
          </cell>
          <cell r="B336" t="str">
            <v>CDHU 187</v>
          </cell>
          <cell r="C336" t="str">
            <v>Retirada de ferragens e acessórios para esquadrias</v>
          </cell>
        </row>
        <row r="337">
          <cell r="A337" t="str">
            <v>04.10.020</v>
          </cell>
          <cell r="B337" t="str">
            <v>CDHU 187</v>
          </cell>
          <cell r="C337" t="str">
            <v>Retirada de fechadura ou fecho de embutir</v>
          </cell>
          <cell r="D337" t="str">
            <v>UN</v>
          </cell>
          <cell r="F337">
            <v>11.85</v>
          </cell>
          <cell r="G337">
            <v>11.85</v>
          </cell>
        </row>
        <row r="338">
          <cell r="A338" t="str">
            <v>04.10.040</v>
          </cell>
          <cell r="B338" t="str">
            <v>CDHU 187</v>
          </cell>
          <cell r="C338" t="str">
            <v>Retirada de fechadura ou fecho de sobrepor</v>
          </cell>
          <cell r="D338" t="str">
            <v>UN</v>
          </cell>
          <cell r="F338">
            <v>4.74</v>
          </cell>
          <cell r="G338">
            <v>4.74</v>
          </cell>
        </row>
        <row r="339">
          <cell r="A339" t="str">
            <v>04.10.060</v>
          </cell>
          <cell r="B339" t="str">
            <v>CDHU 187</v>
          </cell>
          <cell r="C339" t="str">
            <v>Retirada de dobradiça</v>
          </cell>
          <cell r="D339" t="str">
            <v>UN</v>
          </cell>
          <cell r="F339">
            <v>2.37</v>
          </cell>
          <cell r="G339">
            <v>2.37</v>
          </cell>
        </row>
        <row r="340">
          <cell r="A340" t="str">
            <v>04.10.080</v>
          </cell>
          <cell r="B340" t="str">
            <v>CDHU 187</v>
          </cell>
          <cell r="C340" t="str">
            <v>Retirada de peça ou acessório complementar em geral de esquadria</v>
          </cell>
          <cell r="D340" t="str">
            <v>UN</v>
          </cell>
          <cell r="F340">
            <v>18.68</v>
          </cell>
          <cell r="G340">
            <v>18.68</v>
          </cell>
        </row>
        <row r="341">
          <cell r="A341" t="str">
            <v>04.11</v>
          </cell>
          <cell r="B341" t="str">
            <v>CDHU 187</v>
          </cell>
          <cell r="C341" t="str">
            <v>Retirada de aparelhos, metais sanitários e registro</v>
          </cell>
        </row>
        <row r="342">
          <cell r="A342" t="str">
            <v>04.11.020</v>
          </cell>
          <cell r="B342" t="str">
            <v>CDHU 187</v>
          </cell>
          <cell r="C342" t="str">
            <v>Retirada de aparelho sanitário incluindo acessórios</v>
          </cell>
          <cell r="D342" t="str">
            <v>UN</v>
          </cell>
          <cell r="F342">
            <v>42.59</v>
          </cell>
          <cell r="G342">
            <v>42.59</v>
          </cell>
        </row>
        <row r="343">
          <cell r="A343" t="str">
            <v>04.11.030</v>
          </cell>
          <cell r="B343" t="str">
            <v>CDHU 187</v>
          </cell>
          <cell r="C343" t="str">
            <v>Retirada de bancada incluindo pertences</v>
          </cell>
          <cell r="D343" t="str">
            <v>M2</v>
          </cell>
          <cell r="F343">
            <v>60.43</v>
          </cell>
          <cell r="G343">
            <v>60.43</v>
          </cell>
        </row>
        <row r="344">
          <cell r="A344" t="str">
            <v>04.11.040</v>
          </cell>
          <cell r="B344" t="str">
            <v>CDHU 187</v>
          </cell>
          <cell r="C344" t="str">
            <v>Retirada de complemento sanitário chumbado</v>
          </cell>
          <cell r="D344" t="str">
            <v>UN</v>
          </cell>
          <cell r="F344">
            <v>14.21</v>
          </cell>
          <cell r="G344">
            <v>14.21</v>
          </cell>
        </row>
        <row r="345">
          <cell r="A345" t="str">
            <v>04.11.060</v>
          </cell>
          <cell r="B345" t="str">
            <v>CDHU 187</v>
          </cell>
          <cell r="C345" t="str">
            <v>Retirada de complemento sanitário fixado ou de sobrepor</v>
          </cell>
          <cell r="D345" t="str">
            <v>UN</v>
          </cell>
          <cell r="F345">
            <v>5.92</v>
          </cell>
          <cell r="G345">
            <v>5.92</v>
          </cell>
        </row>
        <row r="346">
          <cell r="A346" t="str">
            <v>04.11.080</v>
          </cell>
          <cell r="B346" t="str">
            <v>CDHU 187</v>
          </cell>
          <cell r="C346" t="str">
            <v>Retirada de registro ou válvula embutidos</v>
          </cell>
          <cell r="D346" t="str">
            <v>UN</v>
          </cell>
          <cell r="F346">
            <v>54.44</v>
          </cell>
          <cell r="G346">
            <v>54.44</v>
          </cell>
        </row>
        <row r="347">
          <cell r="A347" t="str">
            <v>04.11.100</v>
          </cell>
          <cell r="B347" t="str">
            <v>CDHU 187</v>
          </cell>
          <cell r="C347" t="str">
            <v>Retirada de registro ou válvula aparentes</v>
          </cell>
          <cell r="D347" t="str">
            <v>UN</v>
          </cell>
          <cell r="F347">
            <v>31.23</v>
          </cell>
          <cell r="G347">
            <v>31.23</v>
          </cell>
        </row>
        <row r="348">
          <cell r="A348" t="str">
            <v>04.11.110</v>
          </cell>
          <cell r="B348" t="str">
            <v>CDHU 187</v>
          </cell>
          <cell r="C348" t="str">
            <v>Retirada de purificador/bebedouro</v>
          </cell>
          <cell r="D348" t="str">
            <v>UN</v>
          </cell>
          <cell r="F348">
            <v>31.23</v>
          </cell>
          <cell r="G348">
            <v>31.23</v>
          </cell>
        </row>
        <row r="349">
          <cell r="A349" t="str">
            <v>04.11.120</v>
          </cell>
          <cell r="B349" t="str">
            <v>CDHU 187</v>
          </cell>
          <cell r="C349" t="str">
            <v>Retirada de torneira ou chuveiro</v>
          </cell>
          <cell r="D349" t="str">
            <v>UN</v>
          </cell>
          <cell r="F349">
            <v>7.38</v>
          </cell>
          <cell r="G349">
            <v>7.38</v>
          </cell>
        </row>
        <row r="350">
          <cell r="A350" t="str">
            <v>04.11.140</v>
          </cell>
          <cell r="B350" t="str">
            <v>CDHU 187</v>
          </cell>
          <cell r="C350" t="str">
            <v>Retirada de sifão ou metais sanitários diversos</v>
          </cell>
          <cell r="D350" t="str">
            <v>UN</v>
          </cell>
          <cell r="F350">
            <v>11.36</v>
          </cell>
          <cell r="G350">
            <v>11.36</v>
          </cell>
        </row>
        <row r="351">
          <cell r="A351" t="str">
            <v>04.11.160</v>
          </cell>
          <cell r="B351" t="str">
            <v>CDHU 187</v>
          </cell>
          <cell r="C351" t="str">
            <v>Retirada de caixa de descarga de sobrepor ou acoplada</v>
          </cell>
          <cell r="D351" t="str">
            <v>UN</v>
          </cell>
          <cell r="F351">
            <v>21.58</v>
          </cell>
          <cell r="G351">
            <v>21.58</v>
          </cell>
        </row>
        <row r="352">
          <cell r="A352" t="str">
            <v>04.12</v>
          </cell>
          <cell r="B352" t="str">
            <v>CDHU 187</v>
          </cell>
          <cell r="C352" t="str">
            <v>Retirada de aparelhos elétricos e hidráulicos</v>
          </cell>
        </row>
        <row r="353">
          <cell r="A353" t="str">
            <v>04.12.020</v>
          </cell>
          <cell r="B353" t="str">
            <v>CDHU 187</v>
          </cell>
          <cell r="C353" t="str">
            <v>Retirada de conjunto motor-bomba</v>
          </cell>
          <cell r="D353" t="str">
            <v>UN</v>
          </cell>
          <cell r="F353">
            <v>90.45</v>
          </cell>
          <cell r="G353">
            <v>90.45</v>
          </cell>
        </row>
        <row r="354">
          <cell r="A354" t="str">
            <v>04.12.040</v>
          </cell>
          <cell r="B354" t="str">
            <v>CDHU 187</v>
          </cell>
          <cell r="C354" t="str">
            <v>Retirada de motor de bomba de recalque</v>
          </cell>
          <cell r="D354" t="str">
            <v>UN</v>
          </cell>
          <cell r="F354">
            <v>71.8</v>
          </cell>
          <cell r="G354">
            <v>71.8</v>
          </cell>
        </row>
        <row r="355">
          <cell r="A355" t="str">
            <v>04.13</v>
          </cell>
          <cell r="B355" t="str">
            <v>CDHU 187</v>
          </cell>
          <cell r="C355" t="str">
            <v>Retirada de impermeabilização e afins</v>
          </cell>
        </row>
        <row r="356">
          <cell r="A356" t="str">
            <v>04.13.020</v>
          </cell>
          <cell r="B356" t="str">
            <v>CDHU 187</v>
          </cell>
          <cell r="C356" t="str">
            <v>Retirada de isolamento térmico com material monolítico</v>
          </cell>
          <cell r="D356" t="str">
            <v>M2</v>
          </cell>
          <cell r="F356">
            <v>5.84</v>
          </cell>
          <cell r="G356">
            <v>5.84</v>
          </cell>
        </row>
        <row r="357">
          <cell r="A357" t="str">
            <v>04.13.060</v>
          </cell>
          <cell r="B357" t="str">
            <v>CDHU 187</v>
          </cell>
          <cell r="C357" t="str">
            <v>Retirada de isolamento térmico com material em panos</v>
          </cell>
          <cell r="D357" t="str">
            <v>M2</v>
          </cell>
          <cell r="F357">
            <v>0.97</v>
          </cell>
          <cell r="G357">
            <v>0.97</v>
          </cell>
        </row>
        <row r="358">
          <cell r="A358" t="str">
            <v>04.14</v>
          </cell>
          <cell r="B358" t="str">
            <v>CDHU 187</v>
          </cell>
          <cell r="C358" t="str">
            <v>Retirada de vidro</v>
          </cell>
        </row>
        <row r="359">
          <cell r="A359" t="str">
            <v>04.14.020</v>
          </cell>
          <cell r="B359" t="str">
            <v>CDHU 187</v>
          </cell>
          <cell r="C359" t="str">
            <v>Retirada de vidro ou espelho com raspagem da massa ou retirada de baguete</v>
          </cell>
          <cell r="D359" t="str">
            <v>M2</v>
          </cell>
          <cell r="F359">
            <v>14.2</v>
          </cell>
          <cell r="G359">
            <v>14.2</v>
          </cell>
        </row>
        <row r="360">
          <cell r="A360" t="str">
            <v>04.14.040</v>
          </cell>
          <cell r="B360" t="str">
            <v>CDHU 187</v>
          </cell>
          <cell r="C360" t="str">
            <v>Retirada de esquadria em vidro</v>
          </cell>
          <cell r="D360" t="str">
            <v>M2</v>
          </cell>
          <cell r="F360">
            <v>43.16</v>
          </cell>
          <cell r="G360">
            <v>43.16</v>
          </cell>
        </row>
        <row r="361">
          <cell r="A361" t="str">
            <v>04.17</v>
          </cell>
          <cell r="B361" t="str">
            <v>CDHU 187</v>
          </cell>
          <cell r="C361" t="str">
            <v>Retirada em instalação elétrica - letra A ate B</v>
          </cell>
        </row>
        <row r="362">
          <cell r="A362" t="str">
            <v>04.17.020</v>
          </cell>
          <cell r="B362" t="str">
            <v>CDHU 187</v>
          </cell>
          <cell r="C362" t="str">
            <v>Remoção de aparelho de iluminação ou projetor fixo em teto, piso ou parede</v>
          </cell>
          <cell r="D362" t="str">
            <v>UN</v>
          </cell>
          <cell r="F362">
            <v>19.149999999999999</v>
          </cell>
          <cell r="G362">
            <v>19.149999999999999</v>
          </cell>
        </row>
        <row r="363">
          <cell r="A363" t="str">
            <v>04.17.040</v>
          </cell>
          <cell r="B363" t="str">
            <v>CDHU 187</v>
          </cell>
          <cell r="C363" t="str">
            <v>Remoção de aparelho de iluminação ou projetor fixo em poste ou braço</v>
          </cell>
          <cell r="D363" t="str">
            <v>UN</v>
          </cell>
          <cell r="F363">
            <v>71.8</v>
          </cell>
          <cell r="G363">
            <v>71.8</v>
          </cell>
        </row>
        <row r="364">
          <cell r="A364" t="str">
            <v>04.17.060</v>
          </cell>
          <cell r="B364" t="str">
            <v>CDHU 187</v>
          </cell>
          <cell r="C364" t="str">
            <v>Remoção de suporte tipo braquet</v>
          </cell>
          <cell r="D364" t="str">
            <v>UN</v>
          </cell>
          <cell r="F364">
            <v>23.94</v>
          </cell>
          <cell r="G364">
            <v>23.94</v>
          </cell>
        </row>
        <row r="365">
          <cell r="A365" t="str">
            <v>04.17.080</v>
          </cell>
          <cell r="B365" t="str">
            <v>CDHU 187</v>
          </cell>
          <cell r="C365" t="str">
            <v>Remoção de barramento de cobre</v>
          </cell>
          <cell r="D365" t="str">
            <v>M</v>
          </cell>
          <cell r="F365">
            <v>19.149999999999999</v>
          </cell>
          <cell r="G365">
            <v>19.149999999999999</v>
          </cell>
        </row>
        <row r="366">
          <cell r="A366" t="str">
            <v>04.17.100</v>
          </cell>
          <cell r="B366" t="str">
            <v>CDHU 187</v>
          </cell>
          <cell r="C366" t="str">
            <v>Remoção de base de disjuntor tipo QUIK-LAG</v>
          </cell>
          <cell r="D366" t="str">
            <v>UN</v>
          </cell>
          <cell r="F366">
            <v>7.18</v>
          </cell>
          <cell r="G366">
            <v>7.18</v>
          </cell>
        </row>
        <row r="367">
          <cell r="A367" t="str">
            <v>04.17.120</v>
          </cell>
          <cell r="B367" t="str">
            <v>CDHU 187</v>
          </cell>
          <cell r="C367" t="str">
            <v>Remoção de base de fusível tipo Diazed</v>
          </cell>
          <cell r="D367" t="str">
            <v>UN</v>
          </cell>
          <cell r="F367">
            <v>7.18</v>
          </cell>
          <cell r="G367">
            <v>7.18</v>
          </cell>
        </row>
        <row r="368">
          <cell r="A368" t="str">
            <v>04.17.140</v>
          </cell>
          <cell r="B368" t="str">
            <v>CDHU 187</v>
          </cell>
          <cell r="C368" t="str">
            <v>Remoção de base e haste de para-raios</v>
          </cell>
          <cell r="D368" t="str">
            <v>UN</v>
          </cell>
          <cell r="F368">
            <v>47.86</v>
          </cell>
          <cell r="G368">
            <v>47.86</v>
          </cell>
        </row>
        <row r="369">
          <cell r="A369" t="str">
            <v>04.17.160</v>
          </cell>
          <cell r="B369" t="str">
            <v>CDHU 187</v>
          </cell>
          <cell r="C369" t="str">
            <v>Remoção de base ou chave para fusível NH tipo tripolar</v>
          </cell>
          <cell r="D369" t="str">
            <v>UN</v>
          </cell>
          <cell r="F369">
            <v>23.94</v>
          </cell>
          <cell r="G369">
            <v>23.94</v>
          </cell>
        </row>
        <row r="370">
          <cell r="A370" t="str">
            <v>04.17.180</v>
          </cell>
          <cell r="B370" t="str">
            <v>CDHU 187</v>
          </cell>
          <cell r="C370" t="str">
            <v>Remoção de base ou chave para fusível NH tipo unipolar</v>
          </cell>
          <cell r="D370" t="str">
            <v>UN</v>
          </cell>
          <cell r="F370">
            <v>21.54</v>
          </cell>
          <cell r="G370">
            <v>21.54</v>
          </cell>
        </row>
        <row r="371">
          <cell r="A371" t="str">
            <v>04.17.200</v>
          </cell>
          <cell r="B371" t="str">
            <v>CDHU 187</v>
          </cell>
          <cell r="C371" t="str">
            <v>Remoção de braçadeira para passagem de cordoalha</v>
          </cell>
          <cell r="D371" t="str">
            <v>UN</v>
          </cell>
          <cell r="F371">
            <v>19.149999999999999</v>
          </cell>
          <cell r="G371">
            <v>19.149999999999999</v>
          </cell>
        </row>
        <row r="372">
          <cell r="A372" t="str">
            <v>04.17.220</v>
          </cell>
          <cell r="B372" t="str">
            <v>CDHU 187</v>
          </cell>
          <cell r="C372" t="str">
            <v>Remoção de bucha de passagem interna ou externa</v>
          </cell>
          <cell r="D372" t="str">
            <v>UN</v>
          </cell>
          <cell r="F372">
            <v>19.149999999999999</v>
          </cell>
          <cell r="G372">
            <v>19.149999999999999</v>
          </cell>
        </row>
        <row r="373">
          <cell r="A373" t="str">
            <v>04.17.240</v>
          </cell>
          <cell r="B373" t="str">
            <v>CDHU 187</v>
          </cell>
          <cell r="C373" t="str">
            <v>Remoção de bucha de passagem para neutro</v>
          </cell>
          <cell r="D373" t="str">
            <v>UN</v>
          </cell>
          <cell r="F373">
            <v>14.36</v>
          </cell>
          <cell r="G373">
            <v>14.36</v>
          </cell>
        </row>
        <row r="374">
          <cell r="A374" t="str">
            <v>04.18</v>
          </cell>
          <cell r="B374" t="str">
            <v>CDHU 187</v>
          </cell>
          <cell r="C374" t="str">
            <v>Retirada em instalação elétrica - letra C</v>
          </cell>
        </row>
        <row r="375">
          <cell r="A375" t="str">
            <v>04.18.020</v>
          </cell>
          <cell r="B375" t="str">
            <v>CDHU 187</v>
          </cell>
          <cell r="C375" t="str">
            <v>Remoção de cabeçote em rede de telefonia</v>
          </cell>
          <cell r="D375" t="str">
            <v>UN</v>
          </cell>
          <cell r="F375">
            <v>11.97</v>
          </cell>
          <cell r="G375">
            <v>11.97</v>
          </cell>
        </row>
        <row r="376">
          <cell r="A376" t="str">
            <v>04.18.040</v>
          </cell>
          <cell r="B376" t="str">
            <v>CDHU 187</v>
          </cell>
          <cell r="C376" t="str">
            <v>Remoção de cabo de aço e esticadores de para-raios</v>
          </cell>
          <cell r="D376" t="str">
            <v>M</v>
          </cell>
          <cell r="F376">
            <v>16.75</v>
          </cell>
          <cell r="G376">
            <v>16.75</v>
          </cell>
        </row>
        <row r="377">
          <cell r="A377" t="str">
            <v>04.18.060</v>
          </cell>
          <cell r="B377" t="str">
            <v>CDHU 187</v>
          </cell>
          <cell r="C377" t="str">
            <v>Remoção de caixa de entrada de energia padrão medição indireta completa</v>
          </cell>
          <cell r="D377" t="str">
            <v>UN</v>
          </cell>
          <cell r="F377">
            <v>239.3</v>
          </cell>
          <cell r="G377">
            <v>239.3</v>
          </cell>
        </row>
        <row r="378">
          <cell r="A378" t="str">
            <v>04.18.070</v>
          </cell>
          <cell r="B378" t="str">
            <v>CDHU 187</v>
          </cell>
          <cell r="C378" t="str">
            <v>Remoção de caixa de entrada de energia padrão residencial completa</v>
          </cell>
          <cell r="D378" t="str">
            <v>UN</v>
          </cell>
          <cell r="F378">
            <v>191.44</v>
          </cell>
          <cell r="G378">
            <v>191.44</v>
          </cell>
        </row>
        <row r="379">
          <cell r="A379" t="str">
            <v>04.18.080</v>
          </cell>
          <cell r="B379" t="str">
            <v>CDHU 187</v>
          </cell>
          <cell r="C379" t="str">
            <v>Remoção de caixa de entrada telefônica completa</v>
          </cell>
          <cell r="D379" t="str">
            <v>UN</v>
          </cell>
          <cell r="F379">
            <v>95.72</v>
          </cell>
          <cell r="G379">
            <v>95.72</v>
          </cell>
        </row>
        <row r="380">
          <cell r="A380" t="str">
            <v>04.18.090</v>
          </cell>
          <cell r="B380" t="str">
            <v>CDHU 187</v>
          </cell>
          <cell r="C380" t="str">
            <v>Remoção de caixa de medição padrão completa</v>
          </cell>
          <cell r="D380" t="str">
            <v>UN</v>
          </cell>
          <cell r="F380">
            <v>53.14</v>
          </cell>
          <cell r="G380">
            <v>53.14</v>
          </cell>
        </row>
        <row r="381">
          <cell r="A381" t="str">
            <v>04.18.120</v>
          </cell>
          <cell r="B381" t="str">
            <v>CDHU 187</v>
          </cell>
          <cell r="C381" t="str">
            <v>Remoção de caixa estampada</v>
          </cell>
          <cell r="D381" t="str">
            <v>UN</v>
          </cell>
          <cell r="F381">
            <v>7.1</v>
          </cell>
          <cell r="G381">
            <v>7.1</v>
          </cell>
        </row>
        <row r="382">
          <cell r="A382" t="str">
            <v>04.18.130</v>
          </cell>
          <cell r="B382" t="str">
            <v>CDHU 187</v>
          </cell>
          <cell r="C382" t="str">
            <v>Remoção de caixa para fusível ou tomada instalada em perfilado</v>
          </cell>
          <cell r="D382" t="str">
            <v>UN</v>
          </cell>
          <cell r="F382">
            <v>8.52</v>
          </cell>
          <cell r="G382">
            <v>8.52</v>
          </cell>
        </row>
        <row r="383">
          <cell r="A383" t="str">
            <v>04.18.140</v>
          </cell>
          <cell r="B383" t="str">
            <v>CDHU 187</v>
          </cell>
          <cell r="C383" t="str">
            <v>Remoção de caixa para transformador de corrente</v>
          </cell>
          <cell r="D383" t="str">
            <v>UN</v>
          </cell>
          <cell r="F383">
            <v>53.14</v>
          </cell>
          <cell r="G383">
            <v>53.14</v>
          </cell>
        </row>
        <row r="384">
          <cell r="A384" t="str">
            <v>04.18.180</v>
          </cell>
          <cell r="B384" t="str">
            <v>CDHU 187</v>
          </cell>
          <cell r="C384" t="str">
            <v>Remoção de cantoneira metálica</v>
          </cell>
          <cell r="D384" t="str">
            <v>M</v>
          </cell>
          <cell r="F384">
            <v>11.97</v>
          </cell>
          <cell r="G384">
            <v>11.97</v>
          </cell>
        </row>
        <row r="385">
          <cell r="A385" t="str">
            <v>04.18.200</v>
          </cell>
          <cell r="B385" t="str">
            <v>CDHU 187</v>
          </cell>
          <cell r="C385" t="str">
            <v>Remoção de captor de para-raios tipo Franklin</v>
          </cell>
          <cell r="D385" t="str">
            <v>UN</v>
          </cell>
          <cell r="F385">
            <v>23.94</v>
          </cell>
          <cell r="G385">
            <v>23.94</v>
          </cell>
        </row>
        <row r="386">
          <cell r="A386" t="str">
            <v>04.18.220</v>
          </cell>
          <cell r="B386" t="str">
            <v>CDHU 187</v>
          </cell>
          <cell r="C386" t="str">
            <v>Remoção de chapa de ferro para bucha de passagem</v>
          </cell>
          <cell r="D386" t="str">
            <v>UN</v>
          </cell>
          <cell r="F386">
            <v>19.149999999999999</v>
          </cell>
          <cell r="G386">
            <v>19.149999999999999</v>
          </cell>
        </row>
        <row r="387">
          <cell r="A387" t="str">
            <v>04.18.240</v>
          </cell>
          <cell r="B387" t="str">
            <v>CDHU 187</v>
          </cell>
          <cell r="C387" t="str">
            <v>Remoção de chave automática da boia</v>
          </cell>
          <cell r="D387" t="str">
            <v>UN</v>
          </cell>
          <cell r="F387">
            <v>28.71</v>
          </cell>
          <cell r="G387">
            <v>28.71</v>
          </cell>
        </row>
        <row r="388">
          <cell r="A388" t="str">
            <v>04.18.250</v>
          </cell>
          <cell r="B388" t="str">
            <v>CDHU 187</v>
          </cell>
          <cell r="C388" t="str">
            <v>Remoção de chave base de mármore ou ardósia</v>
          </cell>
          <cell r="D388" t="str">
            <v>UN</v>
          </cell>
          <cell r="F388">
            <v>23.94</v>
          </cell>
          <cell r="G388">
            <v>23.94</v>
          </cell>
        </row>
        <row r="389">
          <cell r="A389" t="str">
            <v>04.18.260</v>
          </cell>
          <cell r="B389" t="str">
            <v>CDHU 187</v>
          </cell>
          <cell r="C389" t="str">
            <v>Remoção de chave de ação rápida comando frontal montado em painel</v>
          </cell>
          <cell r="D389" t="str">
            <v>UN</v>
          </cell>
          <cell r="F389">
            <v>47.86</v>
          </cell>
          <cell r="G389">
            <v>47.86</v>
          </cell>
        </row>
        <row r="390">
          <cell r="A390" t="str">
            <v>04.18.270</v>
          </cell>
          <cell r="B390" t="str">
            <v>CDHU 187</v>
          </cell>
          <cell r="C390" t="str">
            <v>Remoção de chave fusível indicadora tipo Matheus</v>
          </cell>
          <cell r="D390" t="str">
            <v>UN</v>
          </cell>
          <cell r="F390">
            <v>71.8</v>
          </cell>
          <cell r="G390">
            <v>71.8</v>
          </cell>
        </row>
        <row r="391">
          <cell r="A391" t="str">
            <v>04.18.280</v>
          </cell>
          <cell r="B391" t="str">
            <v>CDHU 187</v>
          </cell>
          <cell r="C391" t="str">
            <v>Remoção de chave seccionadora tripolar seca mecanismo de manobra frontal</v>
          </cell>
          <cell r="D391" t="str">
            <v>UN</v>
          </cell>
          <cell r="F391">
            <v>134.66</v>
          </cell>
          <cell r="G391">
            <v>134.66</v>
          </cell>
        </row>
        <row r="392">
          <cell r="A392" t="str">
            <v>04.18.290</v>
          </cell>
          <cell r="B392" t="str">
            <v>CDHU 187</v>
          </cell>
          <cell r="C392" t="str">
            <v>Remoção de chave tipo Pacco rotativo</v>
          </cell>
          <cell r="D392" t="str">
            <v>UN</v>
          </cell>
          <cell r="F392">
            <v>35.89</v>
          </cell>
          <cell r="G392">
            <v>35.89</v>
          </cell>
        </row>
        <row r="393">
          <cell r="A393" t="str">
            <v>04.18.320</v>
          </cell>
          <cell r="B393" t="str">
            <v>CDHU 187</v>
          </cell>
          <cell r="C393" t="str">
            <v>Remoção de cinta de fixação de eletroduto ou sela para cruzeta em poste</v>
          </cell>
          <cell r="D393" t="str">
            <v>UN</v>
          </cell>
          <cell r="F393">
            <v>9.74</v>
          </cell>
          <cell r="G393">
            <v>9.74</v>
          </cell>
        </row>
        <row r="394">
          <cell r="A394" t="str">
            <v>04.18.340</v>
          </cell>
          <cell r="B394" t="str">
            <v>CDHU 187</v>
          </cell>
          <cell r="C394" t="str">
            <v>Remoção de condulete</v>
          </cell>
          <cell r="D394" t="str">
            <v>UN</v>
          </cell>
          <cell r="F394">
            <v>19.07</v>
          </cell>
          <cell r="G394">
            <v>19.07</v>
          </cell>
        </row>
        <row r="395">
          <cell r="A395" t="str">
            <v>04.18.360</v>
          </cell>
          <cell r="B395" t="str">
            <v>CDHU 187</v>
          </cell>
          <cell r="C395" t="str">
            <v>Remoção de condutor aparente diâmetro externo acima de 6,5 mm</v>
          </cell>
          <cell r="D395" t="str">
            <v>M</v>
          </cell>
          <cell r="F395">
            <v>5.75</v>
          </cell>
          <cell r="G395">
            <v>5.75</v>
          </cell>
        </row>
        <row r="396">
          <cell r="A396" t="str">
            <v>04.18.370</v>
          </cell>
          <cell r="B396" t="str">
            <v>CDHU 187</v>
          </cell>
          <cell r="C396" t="str">
            <v>Remoção de condutor aparente diâmetro externo até 6,5 mm</v>
          </cell>
          <cell r="D396" t="str">
            <v>M</v>
          </cell>
          <cell r="F396">
            <v>2.87</v>
          </cell>
          <cell r="G396">
            <v>2.87</v>
          </cell>
        </row>
        <row r="397">
          <cell r="A397" t="str">
            <v>04.18.380</v>
          </cell>
          <cell r="B397" t="str">
            <v>CDHU 187</v>
          </cell>
          <cell r="C397" t="str">
            <v>Remoção de condutor embutido diâmetro externo acima de 6,5 mm</v>
          </cell>
          <cell r="D397" t="str">
            <v>M</v>
          </cell>
          <cell r="F397">
            <v>4.79</v>
          </cell>
          <cell r="G397">
            <v>4.79</v>
          </cell>
        </row>
        <row r="398">
          <cell r="A398" t="str">
            <v>04.18.390</v>
          </cell>
          <cell r="B398" t="str">
            <v>CDHU 187</v>
          </cell>
          <cell r="C398" t="str">
            <v>Remoção de condutor embutido diâmetro externo até 6,5 mm</v>
          </cell>
          <cell r="D398" t="str">
            <v>M</v>
          </cell>
          <cell r="F398">
            <v>2.39</v>
          </cell>
          <cell r="G398">
            <v>2.39</v>
          </cell>
        </row>
        <row r="399">
          <cell r="A399" t="str">
            <v>04.18.400</v>
          </cell>
          <cell r="B399" t="str">
            <v>CDHU 187</v>
          </cell>
          <cell r="C399" t="str">
            <v>Remoção de condutor especial</v>
          </cell>
          <cell r="D399" t="str">
            <v>M</v>
          </cell>
          <cell r="F399">
            <v>33.67</v>
          </cell>
          <cell r="G399">
            <v>33.67</v>
          </cell>
        </row>
        <row r="400">
          <cell r="A400" t="str">
            <v>04.18.410</v>
          </cell>
          <cell r="B400" t="str">
            <v>CDHU 187</v>
          </cell>
          <cell r="C400" t="str">
            <v>Remoção de cordoalha ou cabo de cobre nu</v>
          </cell>
          <cell r="D400" t="str">
            <v>M</v>
          </cell>
          <cell r="F400">
            <v>9.57</v>
          </cell>
          <cell r="G400">
            <v>9.57</v>
          </cell>
        </row>
        <row r="401">
          <cell r="A401" t="str">
            <v>04.18.420</v>
          </cell>
          <cell r="B401" t="str">
            <v>CDHU 187</v>
          </cell>
          <cell r="C401" t="str">
            <v>Remoção de contator magnético para comando de bomba</v>
          </cell>
          <cell r="D401" t="str">
            <v>UN</v>
          </cell>
          <cell r="F401">
            <v>47.86</v>
          </cell>
          <cell r="G401">
            <v>47.86</v>
          </cell>
        </row>
        <row r="402">
          <cell r="A402" t="str">
            <v>04.18.440</v>
          </cell>
          <cell r="B402" t="str">
            <v>CDHU 187</v>
          </cell>
          <cell r="C402" t="str">
            <v>Remoção de corrente para pendentes</v>
          </cell>
          <cell r="D402" t="str">
            <v>UN</v>
          </cell>
          <cell r="F402">
            <v>9.57</v>
          </cell>
          <cell r="G402">
            <v>9.57</v>
          </cell>
        </row>
        <row r="403">
          <cell r="A403" t="str">
            <v>04.18.460</v>
          </cell>
          <cell r="B403" t="str">
            <v>CDHU 187</v>
          </cell>
          <cell r="C403" t="str">
            <v>Remoção de cruzeta de ferro para fixação de projetores</v>
          </cell>
          <cell r="D403" t="str">
            <v>UN</v>
          </cell>
          <cell r="F403">
            <v>71.8</v>
          </cell>
          <cell r="G403">
            <v>71.8</v>
          </cell>
        </row>
        <row r="404">
          <cell r="A404" t="str">
            <v>04.18.470</v>
          </cell>
          <cell r="B404" t="str">
            <v>CDHU 187</v>
          </cell>
          <cell r="C404" t="str">
            <v>Remoção de cruzeta de madeira</v>
          </cell>
          <cell r="D404" t="str">
            <v>UN</v>
          </cell>
          <cell r="F404">
            <v>101</v>
          </cell>
          <cell r="G404">
            <v>101</v>
          </cell>
        </row>
        <row r="405">
          <cell r="A405" t="str">
            <v>04.19</v>
          </cell>
          <cell r="B405" t="str">
            <v>CDHU 187</v>
          </cell>
          <cell r="C405" t="str">
            <v>Retirada em instalação elétrica - letra D ate I</v>
          </cell>
        </row>
        <row r="406">
          <cell r="A406" t="str">
            <v>04.19.020</v>
          </cell>
          <cell r="B406" t="str">
            <v>CDHU 187</v>
          </cell>
          <cell r="C406" t="str">
            <v>Remoção de disjuntor de volume normal ou reduzido</v>
          </cell>
          <cell r="D406" t="str">
            <v>UN</v>
          </cell>
          <cell r="F406">
            <v>197.01</v>
          </cell>
          <cell r="G406">
            <v>197.01</v>
          </cell>
        </row>
        <row r="407">
          <cell r="A407" t="str">
            <v>04.19.030</v>
          </cell>
          <cell r="B407" t="str">
            <v>CDHU 187</v>
          </cell>
          <cell r="C407" t="str">
            <v>Remoção de disjuntor a seco aberto tripolar, 600 V de 800 A</v>
          </cell>
          <cell r="D407" t="str">
            <v>UN</v>
          </cell>
          <cell r="F407">
            <v>47.86</v>
          </cell>
          <cell r="G407">
            <v>47.86</v>
          </cell>
        </row>
        <row r="408">
          <cell r="A408" t="str">
            <v>04.19.060</v>
          </cell>
          <cell r="B408" t="str">
            <v>CDHU 187</v>
          </cell>
          <cell r="C408" t="str">
            <v>Remoção de disjuntor termomagnético</v>
          </cell>
          <cell r="D408" t="str">
            <v>UN</v>
          </cell>
          <cell r="F408">
            <v>11.97</v>
          </cell>
          <cell r="G408">
            <v>11.97</v>
          </cell>
        </row>
        <row r="409">
          <cell r="A409" t="str">
            <v>04.19.080</v>
          </cell>
          <cell r="B409" t="str">
            <v>CDHU 187</v>
          </cell>
          <cell r="C409" t="str">
            <v>Remoção de fundo de quadro de distribuição ou caixa de passagem</v>
          </cell>
          <cell r="D409" t="str">
            <v>M2</v>
          </cell>
          <cell r="F409">
            <v>47.86</v>
          </cell>
          <cell r="G409">
            <v>47.86</v>
          </cell>
        </row>
        <row r="410">
          <cell r="A410" t="str">
            <v>04.19.100</v>
          </cell>
          <cell r="B410" t="str">
            <v>CDHU 187</v>
          </cell>
          <cell r="C410" t="str">
            <v>Remoção de gancho de sustentação de luminária em perfilado</v>
          </cell>
          <cell r="D410" t="str">
            <v>UN</v>
          </cell>
          <cell r="F410">
            <v>9.57</v>
          </cell>
          <cell r="G410">
            <v>9.57</v>
          </cell>
        </row>
        <row r="411">
          <cell r="A411" t="str">
            <v>04.19.120</v>
          </cell>
          <cell r="B411" t="str">
            <v>CDHU 187</v>
          </cell>
          <cell r="C411" t="str">
            <v>Remoção de interruptores, tomadas, botão de campainha ou cigarra</v>
          </cell>
          <cell r="D411" t="str">
            <v>UN</v>
          </cell>
          <cell r="F411">
            <v>19.149999999999999</v>
          </cell>
          <cell r="G411">
            <v>19.149999999999999</v>
          </cell>
        </row>
        <row r="412">
          <cell r="A412" t="str">
            <v>04.19.140</v>
          </cell>
          <cell r="B412" t="str">
            <v>CDHU 187</v>
          </cell>
          <cell r="C412" t="str">
            <v>Remoção de isolador tipo castanha e gancho de sustentação</v>
          </cell>
          <cell r="D412" t="str">
            <v>UN</v>
          </cell>
          <cell r="F412">
            <v>4.79</v>
          </cell>
          <cell r="G412">
            <v>4.79</v>
          </cell>
        </row>
        <row r="413">
          <cell r="A413" t="str">
            <v>04.19.160</v>
          </cell>
          <cell r="B413" t="str">
            <v>CDHU 187</v>
          </cell>
          <cell r="C413" t="str">
            <v>Remoção de isolador tipo disco completo e gancho de suspensão</v>
          </cell>
          <cell r="D413" t="str">
            <v>UN</v>
          </cell>
          <cell r="F413">
            <v>7.18</v>
          </cell>
          <cell r="G413">
            <v>7.18</v>
          </cell>
        </row>
        <row r="414">
          <cell r="A414" t="str">
            <v>04.19.180</v>
          </cell>
          <cell r="B414" t="str">
            <v>CDHU 187</v>
          </cell>
          <cell r="C414" t="str">
            <v>Remoção de isolador tipo pino, inclusive o pino</v>
          </cell>
          <cell r="D414" t="str">
            <v>UN</v>
          </cell>
          <cell r="F414">
            <v>11.97</v>
          </cell>
          <cell r="G414">
            <v>11.97</v>
          </cell>
        </row>
        <row r="415">
          <cell r="A415" t="str">
            <v>04.19.190</v>
          </cell>
          <cell r="B415" t="str">
            <v>CDHU 187</v>
          </cell>
          <cell r="C415" t="str">
            <v>Remoção de isolador galvanizado uso geral</v>
          </cell>
          <cell r="D415" t="str">
            <v>UN</v>
          </cell>
          <cell r="F415">
            <v>11.97</v>
          </cell>
          <cell r="G415">
            <v>11.97</v>
          </cell>
        </row>
        <row r="416">
          <cell r="A416" t="str">
            <v>04.20</v>
          </cell>
          <cell r="B416" t="str">
            <v>CDHU 187</v>
          </cell>
          <cell r="C416" t="str">
            <v>Retirada em instalação elétrica - letra J ate N</v>
          </cell>
        </row>
        <row r="417">
          <cell r="A417" t="str">
            <v>04.20.020</v>
          </cell>
          <cell r="B417" t="str">
            <v>CDHU 187</v>
          </cell>
          <cell r="C417" t="str">
            <v>Remoção de janela de ventilação, iluminação ou ventilação e iluminação padrão</v>
          </cell>
          <cell r="D417" t="str">
            <v>UN</v>
          </cell>
          <cell r="F417">
            <v>33.67</v>
          </cell>
          <cell r="G417">
            <v>33.67</v>
          </cell>
        </row>
        <row r="418">
          <cell r="A418" t="str">
            <v>04.20.040</v>
          </cell>
          <cell r="B418" t="str">
            <v>CDHU 187</v>
          </cell>
          <cell r="C418" t="str">
            <v>Remoção de lâmpada</v>
          </cell>
          <cell r="D418" t="str">
            <v>UN</v>
          </cell>
          <cell r="F418">
            <v>3.89</v>
          </cell>
          <cell r="G418">
            <v>3.89</v>
          </cell>
        </row>
        <row r="419">
          <cell r="A419" t="str">
            <v>04.20.060</v>
          </cell>
          <cell r="B419" t="str">
            <v>CDHU 187</v>
          </cell>
          <cell r="C419" t="str">
            <v>Remoção de luz de obstáculo</v>
          </cell>
          <cell r="D419" t="str">
            <v>UN</v>
          </cell>
          <cell r="F419">
            <v>47.86</v>
          </cell>
          <cell r="G419">
            <v>47.86</v>
          </cell>
        </row>
        <row r="420">
          <cell r="A420" t="str">
            <v>04.20.080</v>
          </cell>
          <cell r="B420" t="str">
            <v>CDHU 187</v>
          </cell>
          <cell r="C420" t="str">
            <v>Remoção de manopla de comando de disjuntor</v>
          </cell>
          <cell r="D420" t="str">
            <v>UN</v>
          </cell>
          <cell r="F420">
            <v>23.94</v>
          </cell>
          <cell r="G420">
            <v>23.94</v>
          </cell>
        </row>
        <row r="421">
          <cell r="A421" t="str">
            <v>04.20.100</v>
          </cell>
          <cell r="B421" t="str">
            <v>CDHU 187</v>
          </cell>
          <cell r="C421" t="str">
            <v>Remoção de mão francesa</v>
          </cell>
          <cell r="D421" t="str">
            <v>UN</v>
          </cell>
          <cell r="F421">
            <v>19.47</v>
          </cell>
          <cell r="G421">
            <v>19.47</v>
          </cell>
        </row>
        <row r="422">
          <cell r="A422" t="str">
            <v>04.20.120</v>
          </cell>
          <cell r="B422" t="str">
            <v>CDHU 187</v>
          </cell>
          <cell r="C422" t="str">
            <v>Remoção de terminal modular (mufla) tripolar ou unipolar</v>
          </cell>
          <cell r="D422" t="str">
            <v>UN</v>
          </cell>
          <cell r="F422">
            <v>67.33</v>
          </cell>
          <cell r="G422">
            <v>67.33</v>
          </cell>
        </row>
        <row r="423">
          <cell r="A423" t="str">
            <v>04.21</v>
          </cell>
          <cell r="B423" t="str">
            <v>CDHU 187</v>
          </cell>
          <cell r="C423" t="str">
            <v>Retirada em instalação elétrica - letra O ate S</v>
          </cell>
        </row>
        <row r="424">
          <cell r="A424" t="str">
            <v>04.21.020</v>
          </cell>
          <cell r="B424" t="str">
            <v>CDHU 187</v>
          </cell>
          <cell r="C424" t="str">
            <v>Remoção de óleo de disjuntor ou transformador</v>
          </cell>
          <cell r="D424" t="str">
            <v>L</v>
          </cell>
          <cell r="F424">
            <v>0.78</v>
          </cell>
          <cell r="G424">
            <v>0.78</v>
          </cell>
        </row>
        <row r="425">
          <cell r="A425" t="str">
            <v>04.21.040</v>
          </cell>
          <cell r="B425" t="str">
            <v>CDHU 187</v>
          </cell>
          <cell r="C425" t="str">
            <v>Remoção de pára-raios tipo cristal-valve em cabine primária</v>
          </cell>
          <cell r="D425" t="str">
            <v>UN</v>
          </cell>
          <cell r="F425">
            <v>71.8</v>
          </cell>
          <cell r="G425">
            <v>71.8</v>
          </cell>
        </row>
        <row r="426">
          <cell r="A426" t="str">
            <v>04.21.050</v>
          </cell>
          <cell r="B426" t="str">
            <v>CDHU 187</v>
          </cell>
          <cell r="C426" t="str">
            <v>Remoção de pára-raios tipo cristal-valve em poste singelo ou estaleiro</v>
          </cell>
          <cell r="D426" t="str">
            <v>UN</v>
          </cell>
          <cell r="F426">
            <v>95.72</v>
          </cell>
          <cell r="G426">
            <v>95.72</v>
          </cell>
        </row>
        <row r="427">
          <cell r="A427" t="str">
            <v>04.21.060</v>
          </cell>
          <cell r="B427" t="str">
            <v>CDHU 187</v>
          </cell>
          <cell r="C427" t="str">
            <v>Remoção de perfilado</v>
          </cell>
          <cell r="D427" t="str">
            <v>M</v>
          </cell>
          <cell r="F427">
            <v>19.149999999999999</v>
          </cell>
          <cell r="G427">
            <v>19.149999999999999</v>
          </cell>
        </row>
        <row r="428">
          <cell r="A428" t="str">
            <v>04.21.100</v>
          </cell>
          <cell r="B428" t="str">
            <v>CDHU 187</v>
          </cell>
          <cell r="C428" t="str">
            <v>Remoção de porta de quadro ou painel</v>
          </cell>
          <cell r="D428" t="str">
            <v>M2</v>
          </cell>
          <cell r="F428">
            <v>47.86</v>
          </cell>
          <cell r="G428">
            <v>47.86</v>
          </cell>
        </row>
        <row r="429">
          <cell r="A429" t="str">
            <v>04.21.130</v>
          </cell>
          <cell r="B429" t="str">
            <v>CDHU 187</v>
          </cell>
          <cell r="C429" t="str">
            <v>Remoção de poste de concreto</v>
          </cell>
          <cell r="D429" t="str">
            <v>UN</v>
          </cell>
          <cell r="E429">
            <v>136.81</v>
          </cell>
          <cell r="F429">
            <v>134.66</v>
          </cell>
          <cell r="G429">
            <v>271.47000000000003</v>
          </cell>
        </row>
        <row r="430">
          <cell r="A430" t="str">
            <v>04.21.140</v>
          </cell>
          <cell r="B430" t="str">
            <v>CDHU 187</v>
          </cell>
          <cell r="C430" t="str">
            <v>Remoção de poste metálico</v>
          </cell>
          <cell r="D430" t="str">
            <v>UN</v>
          </cell>
          <cell r="E430">
            <v>136.81</v>
          </cell>
          <cell r="F430">
            <v>134.66</v>
          </cell>
          <cell r="G430">
            <v>271.47000000000003</v>
          </cell>
        </row>
        <row r="431">
          <cell r="A431" t="str">
            <v>04.21.150</v>
          </cell>
          <cell r="B431" t="str">
            <v>CDHU 187</v>
          </cell>
          <cell r="C431" t="str">
            <v>Remoção de poste de madeira</v>
          </cell>
          <cell r="D431" t="str">
            <v>UN</v>
          </cell>
          <cell r="F431">
            <v>150.81</v>
          </cell>
          <cell r="G431">
            <v>150.81</v>
          </cell>
        </row>
        <row r="432">
          <cell r="A432" t="str">
            <v>04.21.160</v>
          </cell>
          <cell r="B432" t="str">
            <v>CDHU 187</v>
          </cell>
          <cell r="C432" t="str">
            <v>Remoção de quadro de distribuição, chamada ou caixa de passagem</v>
          </cell>
          <cell r="D432" t="str">
            <v>M2</v>
          </cell>
          <cell r="F432">
            <v>95.72</v>
          </cell>
          <cell r="G432">
            <v>95.72</v>
          </cell>
        </row>
        <row r="433">
          <cell r="A433" t="str">
            <v>04.21.200</v>
          </cell>
          <cell r="B433" t="str">
            <v>CDHU 187</v>
          </cell>
          <cell r="C433" t="str">
            <v>Remoção de reator para lâmpada</v>
          </cell>
          <cell r="D433" t="str">
            <v>UN</v>
          </cell>
          <cell r="F433">
            <v>16.84</v>
          </cell>
          <cell r="G433">
            <v>16.84</v>
          </cell>
        </row>
        <row r="434">
          <cell r="A434" t="str">
            <v>04.21.210</v>
          </cell>
          <cell r="B434" t="str">
            <v>CDHU 187</v>
          </cell>
          <cell r="C434" t="str">
            <v>Remoção de reator para lâmpada fixo em poste</v>
          </cell>
          <cell r="D434" t="str">
            <v>UN</v>
          </cell>
          <cell r="F434">
            <v>95.72</v>
          </cell>
          <cell r="G434">
            <v>95.72</v>
          </cell>
        </row>
        <row r="435">
          <cell r="A435" t="str">
            <v>04.21.240</v>
          </cell>
          <cell r="B435" t="str">
            <v>CDHU 187</v>
          </cell>
          <cell r="C435" t="str">
            <v>Remoção de relé</v>
          </cell>
          <cell r="D435" t="str">
            <v>UN</v>
          </cell>
          <cell r="F435">
            <v>22.71</v>
          </cell>
          <cell r="G435">
            <v>22.71</v>
          </cell>
        </row>
        <row r="436">
          <cell r="A436" t="str">
            <v>04.21.260</v>
          </cell>
          <cell r="B436" t="str">
            <v>CDHU 187</v>
          </cell>
          <cell r="C436" t="str">
            <v>Remoção de roldana</v>
          </cell>
          <cell r="D436" t="str">
            <v>UN</v>
          </cell>
          <cell r="F436">
            <v>3.89</v>
          </cell>
          <cell r="G436">
            <v>3.89</v>
          </cell>
        </row>
        <row r="437">
          <cell r="A437" t="str">
            <v>04.21.280</v>
          </cell>
          <cell r="B437" t="str">
            <v>CDHU 187</v>
          </cell>
          <cell r="C437" t="str">
            <v>Remoção de soquete</v>
          </cell>
          <cell r="D437" t="str">
            <v>UN</v>
          </cell>
          <cell r="F437">
            <v>3.89</v>
          </cell>
          <cell r="G437">
            <v>3.89</v>
          </cell>
        </row>
        <row r="438">
          <cell r="A438" t="str">
            <v>04.21.300</v>
          </cell>
          <cell r="B438" t="str">
            <v>CDHU 187</v>
          </cell>
          <cell r="C438" t="str">
            <v>Remoção de suporte de transformador em poste singelo ou estaleiro</v>
          </cell>
          <cell r="D438" t="str">
            <v>UN</v>
          </cell>
          <cell r="F438">
            <v>31.15</v>
          </cell>
          <cell r="G438">
            <v>31.15</v>
          </cell>
        </row>
        <row r="439">
          <cell r="A439" t="str">
            <v>04.22</v>
          </cell>
          <cell r="B439" t="str">
            <v>CDHU 187</v>
          </cell>
          <cell r="C439" t="str">
            <v>Retirada em instalação elétrica - letra T ate o final</v>
          </cell>
        </row>
        <row r="440">
          <cell r="A440" t="str">
            <v>04.22.020</v>
          </cell>
          <cell r="B440" t="str">
            <v>CDHU 187</v>
          </cell>
          <cell r="C440" t="str">
            <v>Remoção de terminal ou conector para cabos</v>
          </cell>
          <cell r="D440" t="str">
            <v>UN</v>
          </cell>
          <cell r="F440">
            <v>4.87</v>
          </cell>
          <cell r="G440">
            <v>4.87</v>
          </cell>
        </row>
        <row r="441">
          <cell r="A441" t="str">
            <v>04.22.040</v>
          </cell>
          <cell r="B441" t="str">
            <v>CDHU 187</v>
          </cell>
          <cell r="C441" t="str">
            <v>Remoção de transformador de potência em cabine primária</v>
          </cell>
          <cell r="D441" t="str">
            <v>UN</v>
          </cell>
          <cell r="F441">
            <v>331.67</v>
          </cell>
          <cell r="G441">
            <v>331.67</v>
          </cell>
        </row>
        <row r="442">
          <cell r="A442" t="str">
            <v>04.22.050</v>
          </cell>
          <cell r="B442" t="str">
            <v>CDHU 187</v>
          </cell>
          <cell r="C442" t="str">
            <v>Remoção de transformador de potencial completo (pequeno)</v>
          </cell>
          <cell r="D442" t="str">
            <v>UN</v>
          </cell>
          <cell r="F442">
            <v>31.11</v>
          </cell>
          <cell r="G442">
            <v>31.11</v>
          </cell>
        </row>
        <row r="443">
          <cell r="A443" t="str">
            <v>04.22.060</v>
          </cell>
          <cell r="B443" t="str">
            <v>CDHU 187</v>
          </cell>
          <cell r="C443" t="str">
            <v>Remoção de transformador de potência trifásico até 225 kVA, a óleo, em poste singelo</v>
          </cell>
          <cell r="D443" t="str">
            <v>UN</v>
          </cell>
          <cell r="E443">
            <v>273.61</v>
          </cell>
          <cell r="F443">
            <v>382.88</v>
          </cell>
          <cell r="G443">
            <v>656.49</v>
          </cell>
        </row>
        <row r="444">
          <cell r="A444" t="str">
            <v>04.22.100</v>
          </cell>
          <cell r="B444" t="str">
            <v>CDHU 187</v>
          </cell>
          <cell r="C444" t="str">
            <v>Remoção de tubulação elétrica aparente com diâmetro externo acima de 50 mm</v>
          </cell>
          <cell r="D444" t="str">
            <v>M</v>
          </cell>
          <cell r="F444">
            <v>23.94</v>
          </cell>
          <cell r="G444">
            <v>23.94</v>
          </cell>
        </row>
        <row r="445">
          <cell r="A445" t="str">
            <v>04.22.110</v>
          </cell>
          <cell r="B445" t="str">
            <v>CDHU 187</v>
          </cell>
          <cell r="C445" t="str">
            <v>Remoção de tubulação elétrica aparente com diâmetro externo até 50 mm</v>
          </cell>
          <cell r="D445" t="str">
            <v>M</v>
          </cell>
          <cell r="F445">
            <v>11.97</v>
          </cell>
          <cell r="G445">
            <v>11.97</v>
          </cell>
        </row>
        <row r="446">
          <cell r="A446" t="str">
            <v>04.22.120</v>
          </cell>
          <cell r="B446" t="str">
            <v>CDHU 187</v>
          </cell>
          <cell r="C446" t="str">
            <v>Remoção de tubulação elétrica embutida com diâmetro externo acima de 50 mm</v>
          </cell>
          <cell r="D446" t="str">
            <v>M</v>
          </cell>
          <cell r="F446">
            <v>47.86</v>
          </cell>
          <cell r="G446">
            <v>47.86</v>
          </cell>
        </row>
        <row r="447">
          <cell r="A447" t="str">
            <v>04.22.130</v>
          </cell>
          <cell r="B447" t="str">
            <v>CDHU 187</v>
          </cell>
          <cell r="C447" t="str">
            <v>Remoção de tubulação elétrica embutida com diâmetro externo até 50 mm</v>
          </cell>
          <cell r="D447" t="str">
            <v>M</v>
          </cell>
          <cell r="F447">
            <v>23.94</v>
          </cell>
          <cell r="G447">
            <v>23.94</v>
          </cell>
        </row>
        <row r="448">
          <cell r="A448" t="str">
            <v>04.22.200</v>
          </cell>
          <cell r="B448" t="str">
            <v>CDHU 187</v>
          </cell>
          <cell r="C448" t="str">
            <v>Remoção de vergalhão</v>
          </cell>
          <cell r="D448" t="str">
            <v>M</v>
          </cell>
          <cell r="F448">
            <v>9.57</v>
          </cell>
          <cell r="G448">
            <v>9.57</v>
          </cell>
        </row>
        <row r="449">
          <cell r="A449" t="str">
            <v>04.30</v>
          </cell>
          <cell r="B449" t="str">
            <v>CDHU 187</v>
          </cell>
          <cell r="C449" t="str">
            <v>Retirada em instalação hidráulica</v>
          </cell>
        </row>
        <row r="450">
          <cell r="A450" t="str">
            <v>04.30.020</v>
          </cell>
          <cell r="B450" t="str">
            <v>CDHU 187</v>
          </cell>
          <cell r="C450" t="str">
            <v>Remoção de calha ou rufo</v>
          </cell>
          <cell r="D450" t="str">
            <v>M</v>
          </cell>
          <cell r="F450">
            <v>4.4800000000000004</v>
          </cell>
          <cell r="G450">
            <v>4.4800000000000004</v>
          </cell>
        </row>
        <row r="451">
          <cell r="A451" t="str">
            <v>04.30.040</v>
          </cell>
          <cell r="B451" t="str">
            <v>CDHU 187</v>
          </cell>
          <cell r="C451" t="str">
            <v>Remoção de condutor aparente</v>
          </cell>
          <cell r="D451" t="str">
            <v>M</v>
          </cell>
          <cell r="F451">
            <v>2.92</v>
          </cell>
          <cell r="G451">
            <v>2.92</v>
          </cell>
        </row>
        <row r="452">
          <cell r="A452" t="str">
            <v>04.30.060</v>
          </cell>
          <cell r="B452" t="str">
            <v>CDHU 187</v>
          </cell>
          <cell r="C452" t="str">
            <v>Remoção de tubulação hidráulica em geral, incluindo conexões, caixas e ralos</v>
          </cell>
          <cell r="D452" t="str">
            <v>M</v>
          </cell>
          <cell r="F452">
            <v>7.79</v>
          </cell>
          <cell r="G452">
            <v>7.79</v>
          </cell>
        </row>
        <row r="453">
          <cell r="A453" t="str">
            <v>04.30.080</v>
          </cell>
          <cell r="B453" t="str">
            <v>CDHU 187</v>
          </cell>
          <cell r="C453" t="str">
            <v>Remoção de hidrante de parede completo</v>
          </cell>
          <cell r="D453" t="str">
            <v>UN</v>
          </cell>
          <cell r="F453">
            <v>85.17</v>
          </cell>
          <cell r="G453">
            <v>85.17</v>
          </cell>
        </row>
        <row r="454">
          <cell r="A454" t="str">
            <v>04.30.100</v>
          </cell>
          <cell r="B454" t="str">
            <v>CDHU 187</v>
          </cell>
          <cell r="C454" t="str">
            <v>Remoção de reservatório em fibrocimento até 1000 litros</v>
          </cell>
          <cell r="D454" t="str">
            <v>UN</v>
          </cell>
          <cell r="F454">
            <v>143.58000000000001</v>
          </cell>
          <cell r="G454">
            <v>143.58000000000001</v>
          </cell>
        </row>
        <row r="455">
          <cell r="A455" t="str">
            <v>04.31</v>
          </cell>
          <cell r="B455" t="str">
            <v>CDHU 187</v>
          </cell>
          <cell r="C455" t="str">
            <v>Retirada em instalação de combate a incêndio</v>
          </cell>
        </row>
        <row r="456">
          <cell r="A456" t="str">
            <v>04.31.010</v>
          </cell>
          <cell r="B456" t="str">
            <v>CDHU 187</v>
          </cell>
          <cell r="C456" t="str">
            <v>Retirada de bico de sprinkler</v>
          </cell>
          <cell r="D456" t="str">
            <v>UN</v>
          </cell>
          <cell r="F456">
            <v>13.47</v>
          </cell>
          <cell r="G456">
            <v>13.47</v>
          </cell>
        </row>
        <row r="457">
          <cell r="A457" t="str">
            <v>04.35</v>
          </cell>
          <cell r="B457" t="str">
            <v>CDHU 187</v>
          </cell>
          <cell r="C457" t="str">
            <v>Retirada de sistema e equipamento de conforto mecânico</v>
          </cell>
        </row>
        <row r="458">
          <cell r="A458" t="str">
            <v>04.35.050</v>
          </cell>
          <cell r="B458" t="str">
            <v>CDHU 187</v>
          </cell>
          <cell r="C458" t="str">
            <v>Retirada de aparelho de ar condicionado portátil</v>
          </cell>
          <cell r="D458" t="str">
            <v>UN</v>
          </cell>
          <cell r="F458">
            <v>21.7</v>
          </cell>
          <cell r="G458">
            <v>21.7</v>
          </cell>
        </row>
        <row r="459">
          <cell r="A459" t="str">
            <v>04.40</v>
          </cell>
          <cell r="B459" t="str">
            <v>CDHU 187</v>
          </cell>
          <cell r="C459" t="str">
            <v>Retirada diversa de pecas pre-moldadas</v>
          </cell>
        </row>
        <row r="460">
          <cell r="A460" t="str">
            <v>04.40.010</v>
          </cell>
          <cell r="B460" t="str">
            <v>CDHU 187</v>
          </cell>
          <cell r="C460" t="str">
            <v>Retirada manual de guia pré-moldada, inclusive limpeza, carregamento, transporte até 1 quilômetro e descarregamento</v>
          </cell>
          <cell r="D460" t="str">
            <v>M</v>
          </cell>
          <cell r="E460">
            <v>0.92</v>
          </cell>
          <cell r="F460">
            <v>7.79</v>
          </cell>
          <cell r="G460">
            <v>8.7100000000000009</v>
          </cell>
        </row>
        <row r="461">
          <cell r="A461" t="str">
            <v>04.40.020</v>
          </cell>
          <cell r="B461" t="str">
            <v>CDHU 187</v>
          </cell>
          <cell r="C461" t="str">
            <v>Retirada de soleira ou peitoril em geral</v>
          </cell>
          <cell r="D461" t="str">
            <v>M</v>
          </cell>
          <cell r="F461">
            <v>3.89</v>
          </cell>
          <cell r="G461">
            <v>3.89</v>
          </cell>
        </row>
        <row r="462">
          <cell r="A462" t="str">
            <v>04.40.030</v>
          </cell>
          <cell r="B462" t="str">
            <v>CDHU 187</v>
          </cell>
          <cell r="C462" t="str">
            <v>Retirada manual de guia pré-moldada, inclusive limpeza e empilhamento</v>
          </cell>
          <cell r="D462" t="str">
            <v>M</v>
          </cell>
          <cell r="F462">
            <v>7.79</v>
          </cell>
          <cell r="G462">
            <v>7.79</v>
          </cell>
        </row>
        <row r="463">
          <cell r="A463" t="str">
            <v>04.40.050</v>
          </cell>
          <cell r="B463" t="str">
            <v>CDHU 187</v>
          </cell>
          <cell r="C463" t="str">
            <v>Retirada manual de paralelepípedo ou lajota de concreto, inclusive limpeza, carregamento, transporte até 1 quilômetro e descarregamento</v>
          </cell>
          <cell r="D463" t="str">
            <v>M2</v>
          </cell>
          <cell r="E463">
            <v>7.34</v>
          </cell>
          <cell r="F463">
            <v>11.68</v>
          </cell>
          <cell r="G463">
            <v>19.02</v>
          </cell>
        </row>
        <row r="464">
          <cell r="A464" t="str">
            <v>04.40.070</v>
          </cell>
          <cell r="B464" t="str">
            <v>CDHU 187</v>
          </cell>
          <cell r="C464" t="str">
            <v>Retirada manual de paralelepípedo ou lajota de concreto, inclusive limpeza e empilhamento</v>
          </cell>
          <cell r="D464" t="str">
            <v>M2</v>
          </cell>
          <cell r="F464">
            <v>11.68</v>
          </cell>
          <cell r="G464">
            <v>11.68</v>
          </cell>
        </row>
        <row r="465">
          <cell r="A465" t="str">
            <v>04.41</v>
          </cell>
          <cell r="B465" t="str">
            <v>CDHU 187</v>
          </cell>
          <cell r="C465" t="str">
            <v>Retirada de dispositivos viários</v>
          </cell>
        </row>
        <row r="466">
          <cell r="A466" t="str">
            <v>04.41.001</v>
          </cell>
          <cell r="B466" t="str">
            <v>CDHU 187</v>
          </cell>
          <cell r="C466" t="str">
            <v>Retirada de placa de solo</v>
          </cell>
          <cell r="D466" t="str">
            <v>M2</v>
          </cell>
          <cell r="E466">
            <v>45.69</v>
          </cell>
          <cell r="F466">
            <v>17.27</v>
          </cell>
          <cell r="G466">
            <v>62.96</v>
          </cell>
        </row>
        <row r="467">
          <cell r="A467" t="str">
            <v>05</v>
          </cell>
          <cell r="B467" t="str">
            <v>CDHU 187</v>
          </cell>
          <cell r="C467" t="str">
            <v>TRANSPORTE E MOVIMENTACAO, DENTRO E FORA DA OBRA</v>
          </cell>
        </row>
        <row r="468">
          <cell r="A468" t="str">
            <v>05.04</v>
          </cell>
          <cell r="B468" t="str">
            <v>CDHU 187</v>
          </cell>
          <cell r="C468" t="str">
            <v>Transporte de material solto</v>
          </cell>
        </row>
        <row r="469">
          <cell r="A469" t="str">
            <v>05.04.060</v>
          </cell>
          <cell r="B469" t="str">
            <v>CDHU 187</v>
          </cell>
          <cell r="C469" t="str">
            <v>Transporte manual horizontal e/ou vertical de entulho até o local de despejo - ensacado</v>
          </cell>
          <cell r="D469" t="str">
            <v>M3</v>
          </cell>
          <cell r="E469">
            <v>27.54</v>
          </cell>
          <cell r="F469">
            <v>105.14</v>
          </cell>
          <cell r="G469">
            <v>132.68</v>
          </cell>
        </row>
        <row r="470">
          <cell r="A470" t="str">
            <v>05.07</v>
          </cell>
          <cell r="B470" t="str">
            <v>CDHU 187</v>
          </cell>
          <cell r="C470" t="str">
            <v>Transporte comercial, carreteiro e aluguel</v>
          </cell>
        </row>
        <row r="471">
          <cell r="A471" t="str">
            <v>05.07.040</v>
          </cell>
          <cell r="B471" t="str">
            <v>CDHU 187</v>
          </cell>
          <cell r="C471" t="str">
            <v>Remoção de entulho separado de obra com caçamba metálica - terra, alvenaria, concreto, argamassa, madeira, papel, plástico ou metal</v>
          </cell>
          <cell r="D471" t="str">
            <v>M3</v>
          </cell>
          <cell r="E471">
            <v>82.55</v>
          </cell>
          <cell r="F471">
            <v>11.68</v>
          </cell>
          <cell r="G471">
            <v>94.23</v>
          </cell>
        </row>
        <row r="472">
          <cell r="A472" t="str">
            <v>05.07.050</v>
          </cell>
          <cell r="B472" t="str">
            <v>CDHU 187</v>
          </cell>
          <cell r="C472" t="str">
            <v>Remoção de entulho de obra com caçamba metálica - material volumoso e misturado por alvenaria, terra, madeira, papel, plástico e metal</v>
          </cell>
          <cell r="D472" t="str">
            <v>M3</v>
          </cell>
          <cell r="E472">
            <v>110.66</v>
          </cell>
          <cell r="F472">
            <v>11.68</v>
          </cell>
          <cell r="G472">
            <v>122.34</v>
          </cell>
        </row>
        <row r="473">
          <cell r="A473" t="str">
            <v>05.07.060</v>
          </cell>
          <cell r="B473" t="str">
            <v>CDHU 187</v>
          </cell>
          <cell r="C473" t="str">
            <v>Remoção de entulho de obra com caçamba metálica - material rejeitado e misturado por vegetação, isopor, manta asfáltica e lã de vidro</v>
          </cell>
          <cell r="D473" t="str">
            <v>M3</v>
          </cell>
          <cell r="E473">
            <v>118.5</v>
          </cell>
          <cell r="F473">
            <v>11.68</v>
          </cell>
          <cell r="G473">
            <v>130.18</v>
          </cell>
        </row>
        <row r="474">
          <cell r="A474" t="str">
            <v>05.07.070</v>
          </cell>
          <cell r="B474" t="str">
            <v>CDHU 187</v>
          </cell>
          <cell r="C474" t="str">
            <v>Remoção de entulho de obra com caçamba metálica - gesso e/ou drywall</v>
          </cell>
          <cell r="D474" t="str">
            <v>M3</v>
          </cell>
          <cell r="E474">
            <v>112.3</v>
          </cell>
          <cell r="F474">
            <v>11.68</v>
          </cell>
          <cell r="G474">
            <v>123.98</v>
          </cell>
        </row>
        <row r="475">
          <cell r="A475" t="str">
            <v>05.08</v>
          </cell>
          <cell r="B475" t="str">
            <v>CDHU 187</v>
          </cell>
          <cell r="C475" t="str">
            <v>Transporte mecanizado de material solto</v>
          </cell>
        </row>
        <row r="476">
          <cell r="A476" t="str">
            <v>05.08.060</v>
          </cell>
          <cell r="B476" t="str">
            <v>CDHU 187</v>
          </cell>
          <cell r="C476" t="str">
            <v>Transporte de entulho, para distâncias superiores ao 3° km até o 5° km</v>
          </cell>
          <cell r="D476" t="str">
            <v>M3</v>
          </cell>
          <cell r="E476">
            <v>22.53</v>
          </cell>
          <cell r="G476">
            <v>22.53</v>
          </cell>
        </row>
        <row r="477">
          <cell r="A477" t="str">
            <v>05.08.080</v>
          </cell>
          <cell r="B477" t="str">
            <v>CDHU 187</v>
          </cell>
          <cell r="C477" t="str">
            <v>Transporte de entulho, para distâncias superiores ao 5° km até o 10° km</v>
          </cell>
          <cell r="D477" t="str">
            <v>M3</v>
          </cell>
          <cell r="E477">
            <v>42.25</v>
          </cell>
          <cell r="G477">
            <v>42.25</v>
          </cell>
        </row>
        <row r="478">
          <cell r="A478" t="str">
            <v>05.08.100</v>
          </cell>
          <cell r="B478" t="str">
            <v>CDHU 187</v>
          </cell>
          <cell r="C478" t="str">
            <v>Transporte de entulho, para distâncias superiores ao 10° km até o 15° km</v>
          </cell>
          <cell r="D478" t="str">
            <v>M3</v>
          </cell>
          <cell r="E478">
            <v>52.46</v>
          </cell>
          <cell r="G478">
            <v>52.46</v>
          </cell>
        </row>
        <row r="479">
          <cell r="A479" t="str">
            <v>05.08.120</v>
          </cell>
          <cell r="B479" t="str">
            <v>CDHU 187</v>
          </cell>
          <cell r="C479" t="str">
            <v>Transporte de entulho, para distâncias superiores ao 15° km até o 20° km</v>
          </cell>
          <cell r="D479" t="str">
            <v>M3</v>
          </cell>
          <cell r="E479">
            <v>59.66</v>
          </cell>
          <cell r="G479">
            <v>59.66</v>
          </cell>
        </row>
        <row r="480">
          <cell r="A480" t="str">
            <v>05.08.140</v>
          </cell>
          <cell r="B480" t="str">
            <v>CDHU 187</v>
          </cell>
          <cell r="C480" t="str">
            <v>Transporte de entulho, para distâncias superiores ao 20° km</v>
          </cell>
          <cell r="D480" t="str">
            <v>M3XKM</v>
          </cell>
          <cell r="E480">
            <v>2.98</v>
          </cell>
          <cell r="G480">
            <v>2.98</v>
          </cell>
        </row>
        <row r="481">
          <cell r="A481" t="str">
            <v>05.08.220</v>
          </cell>
          <cell r="B481" t="str">
            <v>CDHU 187</v>
          </cell>
          <cell r="C481" t="str">
            <v>Carregamento mecanizado de entulho fragmentado, com caminhão à disposição dentro da obra, até o raio de 1 km</v>
          </cell>
          <cell r="D481" t="str">
            <v>M3</v>
          </cell>
          <cell r="E481">
            <v>17.829999999999998</v>
          </cell>
          <cell r="G481">
            <v>17.829999999999998</v>
          </cell>
        </row>
        <row r="482">
          <cell r="A482" t="str">
            <v>05.09</v>
          </cell>
          <cell r="B482" t="str">
            <v>CDHU 187</v>
          </cell>
          <cell r="C482" t="str">
            <v>Taxas de recolhimento</v>
          </cell>
        </row>
        <row r="483">
          <cell r="A483" t="str">
            <v>05.09.006</v>
          </cell>
          <cell r="B483" t="str">
            <v>CDHU 187</v>
          </cell>
          <cell r="C483" t="str">
            <v>Taxa de destinação de resíduo sólido em aterro, tipo inerte</v>
          </cell>
          <cell r="D483" t="str">
            <v>T</v>
          </cell>
          <cell r="E483">
            <v>33.81</v>
          </cell>
          <cell r="G483">
            <v>33.81</v>
          </cell>
        </row>
        <row r="484">
          <cell r="A484" t="str">
            <v>05.09.007</v>
          </cell>
          <cell r="B484" t="str">
            <v>CDHU 187</v>
          </cell>
          <cell r="C484" t="str">
            <v>Taxa de destinação de resíduo sólido em aterro, tipo solo/terra</v>
          </cell>
          <cell r="D484" t="str">
            <v>M3</v>
          </cell>
          <cell r="E484">
            <v>25.9</v>
          </cell>
          <cell r="G484">
            <v>25.9</v>
          </cell>
        </row>
        <row r="485">
          <cell r="A485" t="str">
            <v>05.09.008</v>
          </cell>
          <cell r="B485" t="str">
            <v>CDHU 187</v>
          </cell>
          <cell r="C485" t="str">
            <v>Transporte e taxa de destinação de resíduo sólido em aterro, tipo telhas cimento amianto</v>
          </cell>
          <cell r="D485" t="str">
            <v>T</v>
          </cell>
          <cell r="E485">
            <v>1002.23</v>
          </cell>
          <cell r="G485">
            <v>1002.23</v>
          </cell>
        </row>
        <row r="486">
          <cell r="A486" t="str">
            <v>05.10</v>
          </cell>
          <cell r="B486" t="str">
            <v>CDHU 187</v>
          </cell>
          <cell r="C486" t="str">
            <v>Transporte mecanizado de solo</v>
          </cell>
        </row>
        <row r="487">
          <cell r="A487" t="str">
            <v>05.10.010</v>
          </cell>
          <cell r="B487" t="str">
            <v>CDHU 187</v>
          </cell>
          <cell r="C487" t="str">
            <v>Carregamento mecanizado de solo de 1ª e 2ª categoria</v>
          </cell>
          <cell r="D487" t="str">
            <v>M3</v>
          </cell>
          <cell r="E487">
            <v>5.36</v>
          </cell>
          <cell r="G487">
            <v>5.36</v>
          </cell>
        </row>
        <row r="488">
          <cell r="A488" t="str">
            <v>05.10.020</v>
          </cell>
          <cell r="B488" t="str">
            <v>CDHU 187</v>
          </cell>
          <cell r="C488" t="str">
            <v>Transporte de solo de 1ª e 2ª categoria por caminhão até o 2° km</v>
          </cell>
          <cell r="D488" t="str">
            <v>M3</v>
          </cell>
          <cell r="E488">
            <v>8.74</v>
          </cell>
          <cell r="G488">
            <v>8.74</v>
          </cell>
        </row>
        <row r="489">
          <cell r="A489" t="str">
            <v>05.10.021</v>
          </cell>
          <cell r="B489" t="str">
            <v>CDHU 187</v>
          </cell>
          <cell r="C489" t="str">
            <v>Transporte de solo de 1ª e 2ª categoria por caminhão para distâncias superiores ao 2° km até o 3° km</v>
          </cell>
          <cell r="D489" t="str">
            <v>M3</v>
          </cell>
          <cell r="E489">
            <v>13.04</v>
          </cell>
          <cell r="G489">
            <v>13.04</v>
          </cell>
        </row>
        <row r="490">
          <cell r="A490" t="str">
            <v>05.10.022</v>
          </cell>
          <cell r="B490" t="str">
            <v>CDHU 187</v>
          </cell>
          <cell r="C490" t="str">
            <v>Transporte de solo de 1ª e 2ª categoria por caminhão para distâncias superiores ao 3° km até o 5° km</v>
          </cell>
          <cell r="D490" t="str">
            <v>M3</v>
          </cell>
          <cell r="E490">
            <v>14.41</v>
          </cell>
          <cell r="G490">
            <v>14.41</v>
          </cell>
        </row>
        <row r="491">
          <cell r="A491" t="str">
            <v>05.10.023</v>
          </cell>
          <cell r="B491" t="str">
            <v>CDHU 187</v>
          </cell>
          <cell r="C491" t="str">
            <v>Transporte de solo de 1ª e 2ª categoria por caminhão para distâncias superiores ao 5° km até o 10° km</v>
          </cell>
          <cell r="D491" t="str">
            <v>M3</v>
          </cell>
          <cell r="E491">
            <v>19.260000000000002</v>
          </cell>
          <cell r="G491">
            <v>19.260000000000002</v>
          </cell>
        </row>
        <row r="492">
          <cell r="A492" t="str">
            <v>05.10.024</v>
          </cell>
          <cell r="B492" t="str">
            <v>CDHU 187</v>
          </cell>
          <cell r="C492" t="str">
            <v>Transporte de solo de 1ª e 2ª categoria por caminhão para distâncias superiores ao 10° km até o 15° km</v>
          </cell>
          <cell r="D492" t="str">
            <v>M3</v>
          </cell>
          <cell r="E492">
            <v>28.86</v>
          </cell>
          <cell r="G492">
            <v>28.86</v>
          </cell>
        </row>
        <row r="493">
          <cell r="A493" t="str">
            <v>05.10.025</v>
          </cell>
          <cell r="B493" t="str">
            <v>CDHU 187</v>
          </cell>
          <cell r="C493" t="str">
            <v>Transporte de solo de 1ª e 2ª categoria por caminhão para distâncias superiores ao 15° km até o 20° km</v>
          </cell>
          <cell r="D493" t="str">
            <v>M3</v>
          </cell>
          <cell r="E493">
            <v>38.44</v>
          </cell>
          <cell r="G493">
            <v>38.44</v>
          </cell>
        </row>
        <row r="494">
          <cell r="A494" t="str">
            <v>05.10.026</v>
          </cell>
          <cell r="B494" t="str">
            <v>CDHU 187</v>
          </cell>
          <cell r="C494" t="str">
            <v>Transporte de solo de 1ª e 2ª categoria por caminhão para distâncias superiores ao 20° km</v>
          </cell>
          <cell r="D494" t="str">
            <v>M3XKM</v>
          </cell>
          <cell r="E494">
            <v>1.86</v>
          </cell>
          <cell r="G494">
            <v>1.86</v>
          </cell>
        </row>
        <row r="495">
          <cell r="A495" t="str">
            <v>05.10.030</v>
          </cell>
          <cell r="B495" t="str">
            <v>CDHU 187</v>
          </cell>
          <cell r="C495" t="str">
            <v>Transporte de solo brejoso por caminhão até o 2° km</v>
          </cell>
          <cell r="D495" t="str">
            <v>M3</v>
          </cell>
          <cell r="E495">
            <v>15.02</v>
          </cell>
          <cell r="G495">
            <v>15.02</v>
          </cell>
        </row>
        <row r="496">
          <cell r="A496" t="str">
            <v>05.10.031</v>
          </cell>
          <cell r="B496" t="str">
            <v>CDHU 187</v>
          </cell>
          <cell r="C496" t="str">
            <v>Transporte de solo brejoso por caminhão para distâncias superiores ao 2° km até o 3° km</v>
          </cell>
          <cell r="D496" t="str">
            <v>M3</v>
          </cell>
          <cell r="E496">
            <v>20.72</v>
          </cell>
          <cell r="G496">
            <v>20.72</v>
          </cell>
        </row>
        <row r="497">
          <cell r="A497" t="str">
            <v>05.10.032</v>
          </cell>
          <cell r="B497" t="str">
            <v>CDHU 187</v>
          </cell>
          <cell r="C497" t="str">
            <v>Transporte de solo brejoso por caminhão para distâncias superiores ao 3° km até o 5° km</v>
          </cell>
          <cell r="D497" t="str">
            <v>M3</v>
          </cell>
          <cell r="E497">
            <v>21.63</v>
          </cell>
          <cell r="G497">
            <v>21.63</v>
          </cell>
        </row>
        <row r="498">
          <cell r="A498" t="str">
            <v>05.10.033</v>
          </cell>
          <cell r="B498" t="str">
            <v>CDHU 187</v>
          </cell>
          <cell r="C498" t="str">
            <v>Transporte de solo brejoso por caminhão para distâncias superiores ao 5° km até o 10° km</v>
          </cell>
          <cell r="D498" t="str">
            <v>M3</v>
          </cell>
          <cell r="E498">
            <v>27.64</v>
          </cell>
          <cell r="G498">
            <v>27.64</v>
          </cell>
        </row>
        <row r="499">
          <cell r="A499" t="str">
            <v>05.10.034</v>
          </cell>
          <cell r="B499" t="str">
            <v>CDHU 187</v>
          </cell>
          <cell r="C499" t="str">
            <v>Transporte de solo brejoso por caminhão para distâncias superiores ao 10° km até o 15° km</v>
          </cell>
          <cell r="D499" t="str">
            <v>M3</v>
          </cell>
          <cell r="E499">
            <v>41.44</v>
          </cell>
          <cell r="G499">
            <v>41.44</v>
          </cell>
        </row>
        <row r="500">
          <cell r="A500" t="str">
            <v>05.10.035</v>
          </cell>
          <cell r="B500" t="str">
            <v>CDHU 187</v>
          </cell>
          <cell r="C500" t="str">
            <v>Transporte de solo brejoso por caminhão para distâncias superiores ao 15° km até o 20° km</v>
          </cell>
          <cell r="D500" t="str">
            <v>M3</v>
          </cell>
          <cell r="E500">
            <v>55.24</v>
          </cell>
          <cell r="G500">
            <v>55.24</v>
          </cell>
        </row>
        <row r="501">
          <cell r="A501" t="str">
            <v>05.10.036</v>
          </cell>
          <cell r="B501" t="str">
            <v>CDHU 187</v>
          </cell>
          <cell r="C501" t="str">
            <v>Transporte de solo brejoso por caminhão para distâncias superiores ao 20° km</v>
          </cell>
          <cell r="D501" t="str">
            <v>M3XKM</v>
          </cell>
          <cell r="E501">
            <v>2.68</v>
          </cell>
          <cell r="G501">
            <v>2.68</v>
          </cell>
        </row>
        <row r="502">
          <cell r="A502" t="str">
            <v>06</v>
          </cell>
          <cell r="B502" t="str">
            <v>CDHU 187</v>
          </cell>
          <cell r="C502" t="str">
            <v>SERVICO EM SOLO E ROCHA, MANUAL</v>
          </cell>
        </row>
        <row r="503">
          <cell r="A503" t="str">
            <v>06.01</v>
          </cell>
          <cell r="B503" t="str">
            <v>CDHU 187</v>
          </cell>
          <cell r="C503" t="str">
            <v>Escavação manual em campo aberto de solo, exceto rocha</v>
          </cell>
        </row>
        <row r="504">
          <cell r="A504" t="str">
            <v>06.01.020</v>
          </cell>
          <cell r="B504" t="str">
            <v>CDHU 187</v>
          </cell>
          <cell r="C504" t="str">
            <v>Escavação manual em solo de 1ª e 2ª categoria em campo aberto</v>
          </cell>
          <cell r="D504" t="str">
            <v>M3</v>
          </cell>
          <cell r="F504">
            <v>48.68</v>
          </cell>
          <cell r="G504">
            <v>48.68</v>
          </cell>
        </row>
        <row r="505">
          <cell r="A505" t="str">
            <v>06.01.040</v>
          </cell>
          <cell r="B505" t="str">
            <v>CDHU 187</v>
          </cell>
          <cell r="C505" t="str">
            <v>Escavação manual em solo brejoso em campo aberto</v>
          </cell>
          <cell r="D505" t="str">
            <v>M3</v>
          </cell>
          <cell r="F505">
            <v>60.75</v>
          </cell>
          <cell r="G505">
            <v>60.75</v>
          </cell>
        </row>
        <row r="506">
          <cell r="A506" t="str">
            <v>06.02</v>
          </cell>
          <cell r="B506" t="str">
            <v>CDHU 187</v>
          </cell>
          <cell r="C506" t="str">
            <v>Escavação manual em valas e buracos de solo, exceto rocha</v>
          </cell>
        </row>
        <row r="507">
          <cell r="A507" t="str">
            <v>06.02.020</v>
          </cell>
          <cell r="B507" t="str">
            <v>CDHU 187</v>
          </cell>
          <cell r="C507" t="str">
            <v>Escavação manual em solo de 1ª e 2ª categoria em vala ou cava até 1,5 m</v>
          </cell>
          <cell r="D507" t="str">
            <v>M3</v>
          </cell>
          <cell r="F507">
            <v>58.41</v>
          </cell>
          <cell r="G507">
            <v>58.41</v>
          </cell>
        </row>
        <row r="508">
          <cell r="A508" t="str">
            <v>06.02.040</v>
          </cell>
          <cell r="B508" t="str">
            <v>CDHU 187</v>
          </cell>
          <cell r="C508" t="str">
            <v>Escavação manual em solo de 1ª e 2ª categoria em vala ou cava além de 1,5 m</v>
          </cell>
          <cell r="D508" t="str">
            <v>M3</v>
          </cell>
          <cell r="F508">
            <v>75.540000000000006</v>
          </cell>
          <cell r="G508">
            <v>75.540000000000006</v>
          </cell>
        </row>
        <row r="509">
          <cell r="A509" t="str">
            <v>06.11</v>
          </cell>
          <cell r="B509" t="str">
            <v>CDHU 187</v>
          </cell>
          <cell r="C509" t="str">
            <v>Reaterro manual sem fornecimento de material</v>
          </cell>
        </row>
        <row r="510">
          <cell r="A510" t="str">
            <v>06.11.020</v>
          </cell>
          <cell r="B510" t="str">
            <v>CDHU 187</v>
          </cell>
          <cell r="C510" t="str">
            <v>Reaterro manual para simples regularização sem compactação</v>
          </cell>
          <cell r="D510" t="str">
            <v>M3</v>
          </cell>
          <cell r="F510">
            <v>8.3699999999999992</v>
          </cell>
          <cell r="G510">
            <v>8.3699999999999992</v>
          </cell>
        </row>
        <row r="511">
          <cell r="A511" t="str">
            <v>06.11.040</v>
          </cell>
          <cell r="B511" t="str">
            <v>CDHU 187</v>
          </cell>
          <cell r="C511" t="str">
            <v>Reaterro manual apiloado sem controle de compactação</v>
          </cell>
          <cell r="D511" t="str">
            <v>M3</v>
          </cell>
          <cell r="F511">
            <v>18.16</v>
          </cell>
          <cell r="G511">
            <v>18.16</v>
          </cell>
        </row>
        <row r="512">
          <cell r="A512" t="str">
            <v>06.11.060</v>
          </cell>
          <cell r="B512" t="str">
            <v>CDHU 187</v>
          </cell>
          <cell r="C512" t="str">
            <v>Reaterro manual com adição de 2% de cimento</v>
          </cell>
          <cell r="D512" t="str">
            <v>M3</v>
          </cell>
          <cell r="E512">
            <v>19.600000000000001</v>
          </cell>
          <cell r="F512">
            <v>65.42</v>
          </cell>
          <cell r="G512">
            <v>85.02</v>
          </cell>
        </row>
        <row r="513">
          <cell r="A513" t="str">
            <v>06.12</v>
          </cell>
          <cell r="B513" t="str">
            <v>CDHU 187</v>
          </cell>
          <cell r="C513" t="str">
            <v>Aterro manual sem fornecimento de material</v>
          </cell>
        </row>
        <row r="514">
          <cell r="A514" t="str">
            <v>06.12.020</v>
          </cell>
          <cell r="B514" t="str">
            <v>CDHU 187</v>
          </cell>
          <cell r="C514" t="str">
            <v>Aterro manual apiloado de área interna com maço de 30 kg</v>
          </cell>
          <cell r="D514" t="str">
            <v>M3</v>
          </cell>
          <cell r="F514">
            <v>60.14</v>
          </cell>
          <cell r="G514">
            <v>60.14</v>
          </cell>
        </row>
        <row r="515">
          <cell r="A515" t="str">
            <v>06.14</v>
          </cell>
          <cell r="B515" t="str">
            <v>CDHU 187</v>
          </cell>
          <cell r="C515" t="str">
            <v>Carga / carregamento e descarga manual</v>
          </cell>
        </row>
        <row r="516">
          <cell r="A516" t="str">
            <v>06.14.020</v>
          </cell>
          <cell r="B516" t="str">
            <v>CDHU 187</v>
          </cell>
          <cell r="C516" t="str">
            <v>Carga manual de solo</v>
          </cell>
          <cell r="D516" t="str">
            <v>M3</v>
          </cell>
          <cell r="F516">
            <v>11.68</v>
          </cell>
          <cell r="G516">
            <v>11.68</v>
          </cell>
        </row>
        <row r="517">
          <cell r="A517" t="str">
            <v>07</v>
          </cell>
          <cell r="B517" t="str">
            <v>CDHU 187</v>
          </cell>
          <cell r="C517" t="str">
            <v>SERVICO EM SOLO E ROCHA, MECANIZADO</v>
          </cell>
        </row>
        <row r="518">
          <cell r="A518" t="str">
            <v>07.01</v>
          </cell>
          <cell r="B518" t="str">
            <v>CDHU 187</v>
          </cell>
          <cell r="C518" t="str">
            <v>Escavação ou corte mecanizados em campo aberto de solo, exceto rocha</v>
          </cell>
        </row>
        <row r="519">
          <cell r="A519" t="str">
            <v>07.01.010</v>
          </cell>
          <cell r="B519" t="str">
            <v>CDHU 187</v>
          </cell>
          <cell r="C519" t="str">
            <v>Escavação e carga mecanizada para exploração de solo em jazida</v>
          </cell>
          <cell r="D519" t="str">
            <v>M3</v>
          </cell>
          <cell r="E519">
            <v>16.59</v>
          </cell>
          <cell r="F519">
            <v>0.27</v>
          </cell>
          <cell r="G519">
            <v>16.86</v>
          </cell>
        </row>
        <row r="520">
          <cell r="A520" t="str">
            <v>07.01.020</v>
          </cell>
          <cell r="B520" t="str">
            <v>CDHU 187</v>
          </cell>
          <cell r="C520" t="str">
            <v>Escavação e carga mecanizada em solo de 1ª categoria, em campo aberto</v>
          </cell>
          <cell r="D520" t="str">
            <v>M3</v>
          </cell>
          <cell r="E520">
            <v>17.04</v>
          </cell>
          <cell r="F520">
            <v>0.27</v>
          </cell>
          <cell r="G520">
            <v>17.309999999999999</v>
          </cell>
        </row>
        <row r="521">
          <cell r="A521" t="str">
            <v>07.01.060</v>
          </cell>
          <cell r="B521" t="str">
            <v>CDHU 187</v>
          </cell>
          <cell r="C521" t="str">
            <v>Escavação e carga mecanizada em solo de 2ª categoria, em campo aberto</v>
          </cell>
          <cell r="D521" t="str">
            <v>M3</v>
          </cell>
          <cell r="E521">
            <v>28.24</v>
          </cell>
          <cell r="F521">
            <v>0.91</v>
          </cell>
          <cell r="G521">
            <v>29.15</v>
          </cell>
        </row>
        <row r="522">
          <cell r="A522" t="str">
            <v>07.01.120</v>
          </cell>
          <cell r="B522" t="str">
            <v>CDHU 187</v>
          </cell>
          <cell r="C522" t="str">
            <v>Carga e remoção de terra até a distância média de 1 km</v>
          </cell>
          <cell r="D522" t="str">
            <v>M3</v>
          </cell>
          <cell r="E522">
            <v>15.49</v>
          </cell>
          <cell r="G522">
            <v>15.49</v>
          </cell>
        </row>
        <row r="523">
          <cell r="A523" t="str">
            <v>07.02</v>
          </cell>
          <cell r="B523" t="str">
            <v>CDHU 187</v>
          </cell>
          <cell r="C523" t="str">
            <v>Escavação mecanizada de valas e buracos em solo, exceto rocha</v>
          </cell>
        </row>
        <row r="524">
          <cell r="A524" t="str">
            <v>07.02.020</v>
          </cell>
          <cell r="B524" t="str">
            <v>CDHU 187</v>
          </cell>
          <cell r="C524" t="str">
            <v>Escavação mecanizada de valas ou cavas com profundidade de até 2 m</v>
          </cell>
          <cell r="D524" t="str">
            <v>M3</v>
          </cell>
          <cell r="E524">
            <v>10.210000000000001</v>
          </cell>
          <cell r="F524">
            <v>1.25</v>
          </cell>
          <cell r="G524">
            <v>11.46</v>
          </cell>
        </row>
        <row r="525">
          <cell r="A525" t="str">
            <v>07.02.040</v>
          </cell>
          <cell r="B525" t="str">
            <v>CDHU 187</v>
          </cell>
          <cell r="C525" t="str">
            <v>Escavação mecanizada de valas ou cavas com profundidade de até 3 m</v>
          </cell>
          <cell r="D525" t="str">
            <v>M3</v>
          </cell>
          <cell r="E525">
            <v>11.51</v>
          </cell>
          <cell r="F525">
            <v>1.41</v>
          </cell>
          <cell r="G525">
            <v>12.92</v>
          </cell>
        </row>
        <row r="526">
          <cell r="A526" t="str">
            <v>07.02.060</v>
          </cell>
          <cell r="B526" t="str">
            <v>CDHU 187</v>
          </cell>
          <cell r="C526" t="str">
            <v>Escavação mecanizada de valas ou cavas com profundidade de até 4 m</v>
          </cell>
          <cell r="D526" t="str">
            <v>M3</v>
          </cell>
          <cell r="E526">
            <v>20.94</v>
          </cell>
          <cell r="F526">
            <v>0.81</v>
          </cell>
          <cell r="G526">
            <v>21.75</v>
          </cell>
        </row>
        <row r="527">
          <cell r="A527" t="str">
            <v>07.02.080</v>
          </cell>
          <cell r="B527" t="str">
            <v>CDHU 187</v>
          </cell>
          <cell r="C527" t="str">
            <v>Escavação mecanizada de valas ou cavas com profundidade acima de 4 m, com escavadeira hidráulica</v>
          </cell>
          <cell r="D527" t="str">
            <v>M3</v>
          </cell>
          <cell r="E527">
            <v>22.16</v>
          </cell>
          <cell r="F527">
            <v>0.77</v>
          </cell>
          <cell r="G527">
            <v>22.93</v>
          </cell>
        </row>
        <row r="528">
          <cell r="A528" t="str">
            <v>07.05</v>
          </cell>
          <cell r="B528" t="str">
            <v>CDHU 187</v>
          </cell>
          <cell r="C528" t="str">
            <v>Escavação mecanizada em solo brejoso ou turfa</v>
          </cell>
        </row>
        <row r="529">
          <cell r="A529" t="str">
            <v>07.05.010</v>
          </cell>
          <cell r="B529" t="str">
            <v>CDHU 187</v>
          </cell>
          <cell r="C529" t="str">
            <v>Escavação e carga mecanizada em solo brejoso ou turfa</v>
          </cell>
          <cell r="D529" t="str">
            <v>M3</v>
          </cell>
          <cell r="E529">
            <v>40.07</v>
          </cell>
          <cell r="F529">
            <v>1.82</v>
          </cell>
          <cell r="G529">
            <v>41.89</v>
          </cell>
        </row>
        <row r="530">
          <cell r="A530" t="str">
            <v>07.05.020</v>
          </cell>
          <cell r="B530" t="str">
            <v>CDHU 187</v>
          </cell>
          <cell r="C530" t="str">
            <v>Escavação e carga mecanizada em solo vegetal superficial</v>
          </cell>
          <cell r="D530" t="str">
            <v>M3</v>
          </cell>
          <cell r="E530">
            <v>34.229999999999997</v>
          </cell>
          <cell r="F530">
            <v>1.46</v>
          </cell>
          <cell r="G530">
            <v>35.69</v>
          </cell>
        </row>
        <row r="531">
          <cell r="A531" t="str">
            <v>07.06</v>
          </cell>
          <cell r="B531" t="str">
            <v>CDHU 187</v>
          </cell>
          <cell r="C531" t="str">
            <v>Escavação ou carga mecanizada em campo aberto</v>
          </cell>
        </row>
        <row r="532">
          <cell r="A532" t="str">
            <v>07.06.010</v>
          </cell>
          <cell r="B532" t="str">
            <v>CDHU 187</v>
          </cell>
          <cell r="C532" t="str">
            <v>Escavação e carga mecanizada em campo aberto, com rompedor hidráulico, em rocha</v>
          </cell>
          <cell r="D532" t="str">
            <v>M3</v>
          </cell>
          <cell r="E532">
            <v>268.20999999999998</v>
          </cell>
          <cell r="G532">
            <v>268.20999999999998</v>
          </cell>
        </row>
        <row r="533">
          <cell r="A533" t="str">
            <v>07.10</v>
          </cell>
          <cell r="B533" t="str">
            <v>CDHU 187</v>
          </cell>
          <cell r="C533" t="str">
            <v>Apiloamento e nivelamento mecanizado de solo</v>
          </cell>
        </row>
        <row r="534">
          <cell r="A534" t="str">
            <v>07.10.020</v>
          </cell>
          <cell r="B534" t="str">
            <v>CDHU 187</v>
          </cell>
          <cell r="C534" t="str">
            <v>Espalhamento de solo em bota-fora com compactação sem controle</v>
          </cell>
          <cell r="D534" t="str">
            <v>M3</v>
          </cell>
          <cell r="E534">
            <v>6.79</v>
          </cell>
          <cell r="F534">
            <v>0.11</v>
          </cell>
          <cell r="G534">
            <v>6.9</v>
          </cell>
        </row>
        <row r="535">
          <cell r="A535" t="str">
            <v>07.11</v>
          </cell>
          <cell r="B535" t="str">
            <v>CDHU 187</v>
          </cell>
          <cell r="C535" t="str">
            <v>Reaterro mecanizado sem fornecimento de material</v>
          </cell>
        </row>
        <row r="536">
          <cell r="A536" t="str">
            <v>07.11.020</v>
          </cell>
          <cell r="B536" t="str">
            <v>CDHU 187</v>
          </cell>
          <cell r="C536" t="str">
            <v>Reaterro compactado mecanizado de vala ou cava com compactador</v>
          </cell>
          <cell r="D536" t="str">
            <v>M3</v>
          </cell>
          <cell r="E536">
            <v>3.95</v>
          </cell>
          <cell r="F536">
            <v>2.72</v>
          </cell>
          <cell r="G536">
            <v>6.67</v>
          </cell>
        </row>
        <row r="537">
          <cell r="A537" t="str">
            <v>07.11.040</v>
          </cell>
          <cell r="B537" t="str">
            <v>CDHU 187</v>
          </cell>
          <cell r="C537" t="str">
            <v>Reaterro compactado mecanizado de vala ou cava com rolo, mínimo de 95% PN</v>
          </cell>
          <cell r="D537" t="str">
            <v>M3</v>
          </cell>
          <cell r="E537">
            <v>21.31</v>
          </cell>
          <cell r="F537">
            <v>2.5</v>
          </cell>
          <cell r="G537">
            <v>23.81</v>
          </cell>
        </row>
        <row r="538">
          <cell r="A538" t="str">
            <v>07.12</v>
          </cell>
          <cell r="B538" t="str">
            <v>CDHU 187</v>
          </cell>
          <cell r="C538" t="str">
            <v>Aterro mecanizado sem fornecimento de material</v>
          </cell>
        </row>
        <row r="539">
          <cell r="A539" t="str">
            <v>07.12.010</v>
          </cell>
          <cell r="B539" t="str">
            <v>CDHU 187</v>
          </cell>
          <cell r="C539" t="str">
            <v>Compactação de aterro mecanizado mínimo de 95% PN, sem fornecimento de solo em áreas fechadas</v>
          </cell>
          <cell r="D539" t="str">
            <v>M3</v>
          </cell>
          <cell r="E539">
            <v>19.399999999999999</v>
          </cell>
          <cell r="F539">
            <v>0.41</v>
          </cell>
          <cell r="G539">
            <v>19.809999999999999</v>
          </cell>
        </row>
        <row r="540">
          <cell r="A540" t="str">
            <v>07.12.020</v>
          </cell>
          <cell r="B540" t="str">
            <v>CDHU 187</v>
          </cell>
          <cell r="C540" t="str">
            <v>Compactação de aterro mecanizado mínimo de 95% PN, sem fornecimento de solo em campo aberto</v>
          </cell>
          <cell r="D540" t="str">
            <v>M3</v>
          </cell>
          <cell r="E540">
            <v>13.79</v>
          </cell>
          <cell r="F540">
            <v>0.28999999999999998</v>
          </cell>
          <cell r="G540">
            <v>14.08</v>
          </cell>
        </row>
        <row r="541">
          <cell r="A541" t="str">
            <v>07.12.030</v>
          </cell>
          <cell r="B541" t="str">
            <v>CDHU 187</v>
          </cell>
          <cell r="C541" t="str">
            <v>Compactação de aterro mecanizado a 100% PN, sem fornecimento de solo em campo aberto</v>
          </cell>
          <cell r="D541" t="str">
            <v>M3</v>
          </cell>
          <cell r="E541">
            <v>14</v>
          </cell>
          <cell r="F541">
            <v>0.13</v>
          </cell>
          <cell r="G541">
            <v>14.13</v>
          </cell>
        </row>
        <row r="542">
          <cell r="A542" t="str">
            <v>07.12.040</v>
          </cell>
          <cell r="B542" t="str">
            <v>CDHU 187</v>
          </cell>
          <cell r="C542" t="str">
            <v>Aterro mecanizado por compensação, solo de 1ª categoria em campo aberto, sem compactação do aterro</v>
          </cell>
          <cell r="D542" t="str">
            <v>M3</v>
          </cell>
          <cell r="E542">
            <v>21.39</v>
          </cell>
          <cell r="F542">
            <v>0.39</v>
          </cell>
          <cell r="G542">
            <v>21.78</v>
          </cell>
        </row>
        <row r="543">
          <cell r="A543" t="str">
            <v>08</v>
          </cell>
          <cell r="B543" t="str">
            <v>CDHU 187</v>
          </cell>
          <cell r="C543" t="str">
            <v>ESCORAMENTO, CONTENCAO E DRENAGEM</v>
          </cell>
        </row>
        <row r="544">
          <cell r="A544" t="str">
            <v>08.01</v>
          </cell>
          <cell r="B544" t="str">
            <v>CDHU 187</v>
          </cell>
          <cell r="C544" t="str">
            <v>Escoramento</v>
          </cell>
        </row>
        <row r="545">
          <cell r="A545" t="str">
            <v>08.01.020</v>
          </cell>
          <cell r="B545" t="str">
            <v>CDHU 187</v>
          </cell>
          <cell r="C545" t="str">
            <v>Escoramento de solo contínuo</v>
          </cell>
          <cell r="D545" t="str">
            <v>M2</v>
          </cell>
          <cell r="E545">
            <v>37.69</v>
          </cell>
          <cell r="F545">
            <v>57.41</v>
          </cell>
          <cell r="G545">
            <v>95.1</v>
          </cell>
        </row>
        <row r="546">
          <cell r="A546" t="str">
            <v>08.01.040</v>
          </cell>
          <cell r="B546" t="str">
            <v>CDHU 187</v>
          </cell>
          <cell r="C546" t="str">
            <v>Escoramento de solo descontínuo</v>
          </cell>
          <cell r="D546" t="str">
            <v>M2</v>
          </cell>
          <cell r="E546">
            <v>19.829999999999998</v>
          </cell>
          <cell r="F546">
            <v>34.53</v>
          </cell>
          <cell r="G546">
            <v>54.36</v>
          </cell>
        </row>
        <row r="547">
          <cell r="A547" t="str">
            <v>08.01.060</v>
          </cell>
          <cell r="B547" t="str">
            <v>CDHU 187</v>
          </cell>
          <cell r="C547" t="str">
            <v>Escoramento de solo pontaletado</v>
          </cell>
          <cell r="D547" t="str">
            <v>M2</v>
          </cell>
          <cell r="E547">
            <v>13.44</v>
          </cell>
          <cell r="F547">
            <v>8.35</v>
          </cell>
          <cell r="G547">
            <v>21.79</v>
          </cell>
        </row>
        <row r="548">
          <cell r="A548" t="str">
            <v>08.01.080</v>
          </cell>
          <cell r="B548" t="str">
            <v>CDHU 187</v>
          </cell>
          <cell r="C548" t="str">
            <v>Escoramento de solo especial</v>
          </cell>
          <cell r="D548" t="str">
            <v>M2</v>
          </cell>
          <cell r="E548">
            <v>48</v>
          </cell>
          <cell r="F548">
            <v>66.81</v>
          </cell>
          <cell r="G548">
            <v>114.81</v>
          </cell>
        </row>
        <row r="549">
          <cell r="A549" t="str">
            <v>08.01.100</v>
          </cell>
          <cell r="B549" t="str">
            <v>CDHU 187</v>
          </cell>
          <cell r="C549" t="str">
            <v>Escoramento com estacas pranchas metálicas - profundidade até 4 m</v>
          </cell>
          <cell r="D549" t="str">
            <v>M2</v>
          </cell>
          <cell r="E549">
            <v>295.95999999999998</v>
          </cell>
          <cell r="G549">
            <v>295.95999999999998</v>
          </cell>
        </row>
        <row r="550">
          <cell r="A550" t="str">
            <v>08.01.110</v>
          </cell>
          <cell r="B550" t="str">
            <v>CDHU 187</v>
          </cell>
          <cell r="C550" t="str">
            <v>Escoramento com estacas pranchas metálicas - profundidade até 6 m</v>
          </cell>
          <cell r="D550" t="str">
            <v>M2</v>
          </cell>
          <cell r="E550">
            <v>310</v>
          </cell>
          <cell r="G550">
            <v>310</v>
          </cell>
        </row>
        <row r="551">
          <cell r="A551" t="str">
            <v>08.01.120</v>
          </cell>
          <cell r="B551" t="str">
            <v>CDHU 187</v>
          </cell>
          <cell r="C551" t="str">
            <v>Escoramento com estacas pranchas metálicas - profundidade até 8 m</v>
          </cell>
          <cell r="D551" t="str">
            <v>M2</v>
          </cell>
          <cell r="E551">
            <v>332.85</v>
          </cell>
          <cell r="G551">
            <v>332.85</v>
          </cell>
        </row>
        <row r="552">
          <cell r="A552" t="str">
            <v>08.02</v>
          </cell>
          <cell r="B552" t="str">
            <v>CDHU 187</v>
          </cell>
          <cell r="C552" t="str">
            <v>Cimbramento</v>
          </cell>
        </row>
        <row r="553">
          <cell r="A553" t="str">
            <v>08.02.020</v>
          </cell>
          <cell r="B553" t="str">
            <v>CDHU 187</v>
          </cell>
          <cell r="C553" t="str">
            <v>Cimbramento em madeira com estroncas de eucalipto</v>
          </cell>
          <cell r="D553" t="str">
            <v>M3</v>
          </cell>
          <cell r="E553">
            <v>19.62</v>
          </cell>
          <cell r="F553">
            <v>31.32</v>
          </cell>
          <cell r="G553">
            <v>50.94</v>
          </cell>
        </row>
        <row r="554">
          <cell r="A554" t="str">
            <v>08.02.040</v>
          </cell>
          <cell r="B554" t="str">
            <v>CDHU 187</v>
          </cell>
          <cell r="C554" t="str">
            <v>Cimbramento em perfil metálico para obras de arte</v>
          </cell>
          <cell r="D554" t="str">
            <v>KG</v>
          </cell>
          <cell r="E554">
            <v>9.9700000000000006</v>
          </cell>
          <cell r="F554">
            <v>2.15</v>
          </cell>
          <cell r="G554">
            <v>12.12</v>
          </cell>
        </row>
        <row r="555">
          <cell r="A555" t="str">
            <v>08.02.050</v>
          </cell>
          <cell r="B555" t="str">
            <v>CDHU 187</v>
          </cell>
          <cell r="C555" t="str">
            <v>Cimbramento tubular metálico</v>
          </cell>
          <cell r="D555" t="str">
            <v>M3MES</v>
          </cell>
          <cell r="E555">
            <v>5.83</v>
          </cell>
          <cell r="F555">
            <v>1.95</v>
          </cell>
          <cell r="G555">
            <v>7.78</v>
          </cell>
        </row>
        <row r="556">
          <cell r="A556" t="str">
            <v>08.02.060</v>
          </cell>
          <cell r="B556" t="str">
            <v>CDHU 187</v>
          </cell>
          <cell r="C556" t="str">
            <v>Montagem e desmontagem de cimbramento tubular metálico</v>
          </cell>
          <cell r="D556" t="str">
            <v>M3</v>
          </cell>
          <cell r="F556">
            <v>14.81</v>
          </cell>
          <cell r="G556">
            <v>14.81</v>
          </cell>
        </row>
        <row r="557">
          <cell r="A557" t="str">
            <v>08.03</v>
          </cell>
          <cell r="B557" t="str">
            <v>CDHU 187</v>
          </cell>
          <cell r="C557" t="str">
            <v>Descimbramento</v>
          </cell>
        </row>
        <row r="558">
          <cell r="A558" t="str">
            <v>08.03.020</v>
          </cell>
          <cell r="B558" t="str">
            <v>CDHU 187</v>
          </cell>
          <cell r="C558" t="str">
            <v>Descimbramento em madeira</v>
          </cell>
          <cell r="D558" t="str">
            <v>M3</v>
          </cell>
          <cell r="F558">
            <v>8.6300000000000008</v>
          </cell>
          <cell r="G558">
            <v>8.6300000000000008</v>
          </cell>
        </row>
        <row r="559">
          <cell r="A559" t="str">
            <v>08.05</v>
          </cell>
          <cell r="B559" t="str">
            <v>CDHU 187</v>
          </cell>
          <cell r="C559" t="str">
            <v>Manta, filtro e dreno</v>
          </cell>
        </row>
        <row r="560">
          <cell r="A560" t="str">
            <v>08.05.010</v>
          </cell>
          <cell r="B560" t="str">
            <v>CDHU 187</v>
          </cell>
          <cell r="C560" t="str">
            <v>Geomembrana em polietileno de alta densidade PEAD de 1 mm</v>
          </cell>
          <cell r="D560" t="str">
            <v>M2</v>
          </cell>
          <cell r="E560">
            <v>33.83</v>
          </cell>
          <cell r="F560">
            <v>0.73</v>
          </cell>
          <cell r="G560">
            <v>34.56</v>
          </cell>
        </row>
        <row r="561">
          <cell r="A561" t="str">
            <v>08.05.100</v>
          </cell>
          <cell r="B561" t="str">
            <v>CDHU 187</v>
          </cell>
          <cell r="C561" t="str">
            <v>Dreno com pedra britada</v>
          </cell>
          <cell r="D561" t="str">
            <v>M3</v>
          </cell>
          <cell r="E561">
            <v>112.75</v>
          </cell>
          <cell r="F561">
            <v>21.59</v>
          </cell>
          <cell r="G561">
            <v>134.34</v>
          </cell>
        </row>
        <row r="562">
          <cell r="A562" t="str">
            <v>08.05.110</v>
          </cell>
          <cell r="B562" t="str">
            <v>CDHU 187</v>
          </cell>
          <cell r="C562" t="str">
            <v>Dreno com areia grossa</v>
          </cell>
          <cell r="D562" t="str">
            <v>M3</v>
          </cell>
          <cell r="E562">
            <v>140.61000000000001</v>
          </cell>
          <cell r="F562">
            <v>12.95</v>
          </cell>
          <cell r="G562">
            <v>153.56</v>
          </cell>
        </row>
        <row r="563">
          <cell r="A563" t="str">
            <v>08.05.180</v>
          </cell>
          <cell r="B563" t="str">
            <v>CDHU 187</v>
          </cell>
          <cell r="C563" t="str">
            <v>Manta geotêxtil com resistência à tração longitudinal de 10kN/m e transversal de 9kN/m</v>
          </cell>
          <cell r="D563" t="str">
            <v>M2</v>
          </cell>
          <cell r="E563">
            <v>5.36</v>
          </cell>
          <cell r="F563">
            <v>12.95</v>
          </cell>
          <cell r="G563">
            <v>18.309999999999999</v>
          </cell>
        </row>
        <row r="564">
          <cell r="A564" t="str">
            <v>08.05.190</v>
          </cell>
          <cell r="B564" t="str">
            <v>CDHU 187</v>
          </cell>
          <cell r="C564" t="str">
            <v>Manta geotêxtil com resistência à tração longitudinal de 16kN/m e transversal de 14kN/m</v>
          </cell>
          <cell r="D564" t="str">
            <v>M2</v>
          </cell>
          <cell r="E564">
            <v>8.14</v>
          </cell>
          <cell r="F564">
            <v>12.95</v>
          </cell>
          <cell r="G564">
            <v>21.09</v>
          </cell>
        </row>
        <row r="565">
          <cell r="A565" t="str">
            <v>08.05.220</v>
          </cell>
          <cell r="B565" t="str">
            <v>CDHU 187</v>
          </cell>
          <cell r="C565" t="str">
            <v>Manta geotêxtil com resistência à tração longitudinal de 31kN/m e transversal de 27kN/m</v>
          </cell>
          <cell r="D565" t="str">
            <v>M2</v>
          </cell>
          <cell r="E565">
            <v>16.13</v>
          </cell>
          <cell r="F565">
            <v>12.95</v>
          </cell>
          <cell r="G565">
            <v>29.08</v>
          </cell>
        </row>
        <row r="566">
          <cell r="A566" t="str">
            <v>08.06</v>
          </cell>
          <cell r="B566" t="str">
            <v>CDHU 187</v>
          </cell>
          <cell r="C566" t="str">
            <v>Barbaca</v>
          </cell>
        </row>
        <row r="567">
          <cell r="A567" t="str">
            <v>08.06.040</v>
          </cell>
          <cell r="B567" t="str">
            <v>CDHU 187</v>
          </cell>
          <cell r="C567" t="str">
            <v>Barbacã em tubo de PVC com diâmetro 50 mm</v>
          </cell>
          <cell r="D567" t="str">
            <v>M</v>
          </cell>
          <cell r="E567">
            <v>13.86</v>
          </cell>
          <cell r="F567">
            <v>15.1</v>
          </cell>
          <cell r="G567">
            <v>28.96</v>
          </cell>
        </row>
        <row r="568">
          <cell r="A568" t="str">
            <v>08.06.060</v>
          </cell>
          <cell r="B568" t="str">
            <v>CDHU 187</v>
          </cell>
          <cell r="C568" t="str">
            <v>Barbacã em tubo de PVC com diâmetro 75 mm</v>
          </cell>
          <cell r="D568" t="str">
            <v>M</v>
          </cell>
          <cell r="E568">
            <v>19.27</v>
          </cell>
          <cell r="F568">
            <v>17.27</v>
          </cell>
          <cell r="G568">
            <v>36.54</v>
          </cell>
        </row>
        <row r="569">
          <cell r="A569" t="str">
            <v>08.06.080</v>
          </cell>
          <cell r="B569" t="str">
            <v>CDHU 187</v>
          </cell>
          <cell r="C569" t="str">
            <v>Barbacã em tubo de PVC com diâmetro 100 mm</v>
          </cell>
          <cell r="D569" t="str">
            <v>M</v>
          </cell>
          <cell r="E569">
            <v>18.45</v>
          </cell>
          <cell r="F569">
            <v>21.59</v>
          </cell>
          <cell r="G569">
            <v>40.04</v>
          </cell>
        </row>
        <row r="570">
          <cell r="A570" t="str">
            <v>08.07</v>
          </cell>
          <cell r="B570" t="str">
            <v>CDHU 187</v>
          </cell>
          <cell r="C570" t="str">
            <v>Esgotamento</v>
          </cell>
        </row>
        <row r="571">
          <cell r="A571" t="str">
            <v>08.07.050</v>
          </cell>
          <cell r="B571" t="str">
            <v>CDHU 187</v>
          </cell>
          <cell r="C571" t="str">
            <v>Taxa de mobilização e desmobilização de equipamentos para execução de rebaixamento de lençol freático</v>
          </cell>
          <cell r="D571" t="str">
            <v>TX</v>
          </cell>
          <cell r="E571">
            <v>11318.67</v>
          </cell>
          <cell r="G571">
            <v>11318.67</v>
          </cell>
        </row>
        <row r="572">
          <cell r="A572" t="str">
            <v>08.07.060</v>
          </cell>
          <cell r="B572" t="str">
            <v>CDHU 187</v>
          </cell>
          <cell r="C572" t="str">
            <v>Locação de conjunto de bombeamento a vácuo para rebaixamento de lençol freático, com até 50 ponteiras e potência até 15 HP, mínimo 30 dias</v>
          </cell>
          <cell r="D572" t="str">
            <v>CJxDI</v>
          </cell>
          <cell r="E572">
            <v>664.59</v>
          </cell>
          <cell r="G572">
            <v>664.59</v>
          </cell>
        </row>
        <row r="573">
          <cell r="A573" t="str">
            <v>08.07.070</v>
          </cell>
          <cell r="B573" t="str">
            <v>CDHU 187</v>
          </cell>
          <cell r="C573" t="str">
            <v>Ponteiras filtrantes, profundidade até 5 m</v>
          </cell>
          <cell r="D573" t="str">
            <v>UN</v>
          </cell>
          <cell r="E573">
            <v>368.17</v>
          </cell>
          <cell r="G573">
            <v>368.17</v>
          </cell>
        </row>
        <row r="574">
          <cell r="A574" t="str">
            <v>08.07.090</v>
          </cell>
          <cell r="B574" t="str">
            <v>CDHU 187</v>
          </cell>
          <cell r="C574" t="str">
            <v>Esgotamento de águas superficiais com bomba de superfície ou submersa</v>
          </cell>
          <cell r="D574" t="str">
            <v>HPXh</v>
          </cell>
          <cell r="E574">
            <v>2.99</v>
          </cell>
          <cell r="F574">
            <v>3.89</v>
          </cell>
          <cell r="G574">
            <v>6.88</v>
          </cell>
        </row>
        <row r="575">
          <cell r="A575" t="str">
            <v>08.10</v>
          </cell>
          <cell r="B575" t="str">
            <v>CDHU 187</v>
          </cell>
          <cell r="C575" t="str">
            <v>Contenção</v>
          </cell>
        </row>
        <row r="576">
          <cell r="A576" t="str">
            <v>08.10.040</v>
          </cell>
          <cell r="B576" t="str">
            <v>CDHU 187</v>
          </cell>
          <cell r="C576" t="str">
            <v>Enrocamento com pedra arrumada</v>
          </cell>
          <cell r="D576" t="str">
            <v>M3</v>
          </cell>
          <cell r="E576">
            <v>122.11</v>
          </cell>
          <cell r="F576">
            <v>129.47999999999999</v>
          </cell>
          <cell r="G576">
            <v>251.59</v>
          </cell>
        </row>
        <row r="577">
          <cell r="A577" t="str">
            <v>08.10.060</v>
          </cell>
          <cell r="B577" t="str">
            <v>CDHU 187</v>
          </cell>
          <cell r="C577" t="str">
            <v>Enrocamento com pedra assentada</v>
          </cell>
          <cell r="D577" t="str">
            <v>M3</v>
          </cell>
          <cell r="E577">
            <v>258.69</v>
          </cell>
          <cell r="F577">
            <v>250.52</v>
          </cell>
          <cell r="G577">
            <v>509.21</v>
          </cell>
        </row>
        <row r="578">
          <cell r="A578" t="str">
            <v>08.10.108</v>
          </cell>
          <cell r="B578" t="str">
            <v>CDHU 187</v>
          </cell>
          <cell r="C578" t="str">
            <v>Gabião tipo caixa em tela metálica, altura de 0,5 m, com revestimento liga zinco/alumínio, malha hexagonal 8/10 cm, fio diâmetro 2,7 mm, independente do formato ou utilização</v>
          </cell>
          <cell r="D578" t="str">
            <v>M3</v>
          </cell>
          <cell r="E578">
            <v>830.44</v>
          </cell>
          <cell r="F578">
            <v>116.49</v>
          </cell>
          <cell r="G578">
            <v>946.93</v>
          </cell>
        </row>
        <row r="579">
          <cell r="A579" t="str">
            <v>08.10.109</v>
          </cell>
          <cell r="B579" t="str">
            <v>CDHU 187</v>
          </cell>
          <cell r="C579" t="str">
            <v>Gabião tipo caixa em tela metálica, altura de 1 m, com revestimento liga zinco/alumínio, malha hexagonal 8/10 cm, fio diâmetro 2,7 mm, independente do formato ou utilização</v>
          </cell>
          <cell r="D579" t="str">
            <v>M3</v>
          </cell>
          <cell r="E579">
            <v>603.87</v>
          </cell>
          <cell r="F579">
            <v>143.07</v>
          </cell>
          <cell r="G579">
            <v>746.94</v>
          </cell>
        </row>
        <row r="580">
          <cell r="A580" t="str">
            <v>09</v>
          </cell>
          <cell r="B580" t="str">
            <v>CDHU 187</v>
          </cell>
          <cell r="C580" t="str">
            <v>FORMA</v>
          </cell>
        </row>
        <row r="581">
          <cell r="A581" t="str">
            <v>09.01</v>
          </cell>
          <cell r="B581" t="str">
            <v>CDHU 187</v>
          </cell>
          <cell r="C581" t="str">
            <v>Forma em tabua</v>
          </cell>
        </row>
        <row r="582">
          <cell r="A582" t="str">
            <v>09.01.020</v>
          </cell>
          <cell r="B582" t="str">
            <v>CDHU 187</v>
          </cell>
          <cell r="C582" t="str">
            <v>Forma em madeira comum para fundação</v>
          </cell>
          <cell r="D582" t="str">
            <v>M2</v>
          </cell>
          <cell r="E582">
            <v>42.14</v>
          </cell>
          <cell r="F582">
            <v>56.11</v>
          </cell>
          <cell r="G582">
            <v>98.25</v>
          </cell>
        </row>
        <row r="583">
          <cell r="A583" t="str">
            <v>09.01.030</v>
          </cell>
          <cell r="B583" t="str">
            <v>CDHU 187</v>
          </cell>
          <cell r="C583" t="str">
            <v>Forma em madeira comum para estrutura</v>
          </cell>
          <cell r="D583" t="str">
            <v>M2</v>
          </cell>
          <cell r="E583">
            <v>175.65</v>
          </cell>
          <cell r="F583">
            <v>64.75</v>
          </cell>
          <cell r="G583">
            <v>240.4</v>
          </cell>
        </row>
        <row r="584">
          <cell r="A584" t="str">
            <v>09.01.040</v>
          </cell>
          <cell r="B584" t="str">
            <v>CDHU 187</v>
          </cell>
          <cell r="C584" t="str">
            <v>Forma em madeira comum para caixão perdido</v>
          </cell>
          <cell r="D584" t="str">
            <v>M2</v>
          </cell>
          <cell r="E584">
            <v>67.17</v>
          </cell>
          <cell r="F584">
            <v>51.79</v>
          </cell>
          <cell r="G584">
            <v>118.96</v>
          </cell>
        </row>
        <row r="585">
          <cell r="A585" t="str">
            <v>09.01.150</v>
          </cell>
          <cell r="B585" t="str">
            <v>CDHU 187</v>
          </cell>
          <cell r="C585" t="str">
            <v>Desmontagem de forma em madeira para estrutura de laje, com tábuas</v>
          </cell>
          <cell r="D585" t="str">
            <v>M2</v>
          </cell>
          <cell r="F585">
            <v>6.65</v>
          </cell>
          <cell r="G585">
            <v>6.65</v>
          </cell>
        </row>
        <row r="586">
          <cell r="A586" t="str">
            <v>09.01.160</v>
          </cell>
          <cell r="B586" t="str">
            <v>CDHU 187</v>
          </cell>
          <cell r="C586" t="str">
            <v>Desmontagem de forma em madeira para estrutura de vigas, com tábuas</v>
          </cell>
          <cell r="D586" t="str">
            <v>M2</v>
          </cell>
          <cell r="F586">
            <v>7.9</v>
          </cell>
          <cell r="G586">
            <v>7.9</v>
          </cell>
        </row>
        <row r="587">
          <cell r="A587" t="str">
            <v>09.02</v>
          </cell>
          <cell r="B587" t="str">
            <v>CDHU 187</v>
          </cell>
          <cell r="C587" t="str">
            <v>Forma em madeira compensada</v>
          </cell>
        </row>
        <row r="588">
          <cell r="A588" t="str">
            <v>09.02.020</v>
          </cell>
          <cell r="B588" t="str">
            <v>CDHU 187</v>
          </cell>
          <cell r="C588" t="str">
            <v>Forma plana em compensado para estrutura convencional</v>
          </cell>
          <cell r="D588" t="str">
            <v>M2</v>
          </cell>
          <cell r="E588">
            <v>128.94</v>
          </cell>
          <cell r="F588">
            <v>60.43</v>
          </cell>
          <cell r="G588">
            <v>189.37</v>
          </cell>
        </row>
        <row r="589">
          <cell r="A589" t="str">
            <v>09.02.040</v>
          </cell>
          <cell r="B589" t="str">
            <v>CDHU 187</v>
          </cell>
          <cell r="C589" t="str">
            <v>Forma plana em compensado para estrutura aparente</v>
          </cell>
          <cell r="D589" t="str">
            <v>M2</v>
          </cell>
          <cell r="E589">
            <v>139.33000000000001</v>
          </cell>
          <cell r="F589">
            <v>60.43</v>
          </cell>
          <cell r="G589">
            <v>199.76</v>
          </cell>
        </row>
        <row r="590">
          <cell r="A590" t="str">
            <v>09.02.060</v>
          </cell>
          <cell r="B590" t="str">
            <v>CDHU 187</v>
          </cell>
          <cell r="C590" t="str">
            <v>Forma curva em compensado para estrutura aparente</v>
          </cell>
          <cell r="D590" t="str">
            <v>M2</v>
          </cell>
          <cell r="E590">
            <v>121.96</v>
          </cell>
          <cell r="F590">
            <v>107.91</v>
          </cell>
          <cell r="G590">
            <v>229.87</v>
          </cell>
        </row>
        <row r="591">
          <cell r="A591" t="str">
            <v>09.02.080</v>
          </cell>
          <cell r="B591" t="str">
            <v>CDHU 187</v>
          </cell>
          <cell r="C591" t="str">
            <v>Forma plana em compensado para obra de arte, sem cimbramento</v>
          </cell>
          <cell r="D591" t="str">
            <v>M2</v>
          </cell>
          <cell r="E591">
            <v>90.24</v>
          </cell>
          <cell r="F591">
            <v>58.26</v>
          </cell>
          <cell r="G591">
            <v>148.5</v>
          </cell>
        </row>
        <row r="592">
          <cell r="A592" t="str">
            <v>09.02.100</v>
          </cell>
          <cell r="B592" t="str">
            <v>CDHU 187</v>
          </cell>
          <cell r="C592" t="str">
            <v>Forma em compensado para encamisamento de tubulão</v>
          </cell>
          <cell r="D592" t="str">
            <v>M2</v>
          </cell>
          <cell r="E592">
            <v>47.23</v>
          </cell>
          <cell r="F592">
            <v>47.48</v>
          </cell>
          <cell r="G592">
            <v>94.71</v>
          </cell>
        </row>
        <row r="593">
          <cell r="A593" t="str">
            <v>09.02.120</v>
          </cell>
          <cell r="B593" t="str">
            <v>CDHU 187</v>
          </cell>
          <cell r="C593" t="str">
            <v>Forma ripada de 5 cm na vertical</v>
          </cell>
          <cell r="D593" t="str">
            <v>M2</v>
          </cell>
          <cell r="E593">
            <v>112.67</v>
          </cell>
          <cell r="F593">
            <v>94.43</v>
          </cell>
          <cell r="G593">
            <v>207.1</v>
          </cell>
        </row>
        <row r="594">
          <cell r="A594" t="str">
            <v>09.02.130</v>
          </cell>
          <cell r="B594" t="str">
            <v>CDHU 187</v>
          </cell>
          <cell r="C594" t="str">
            <v>Forma plana em compensado para estrutura convencional com cimbramento tubular metálico</v>
          </cell>
          <cell r="D594" t="str">
            <v>M2</v>
          </cell>
          <cell r="E594">
            <v>99.24</v>
          </cell>
          <cell r="F594">
            <v>37.159999999999997</v>
          </cell>
          <cell r="G594">
            <v>136.4</v>
          </cell>
        </row>
        <row r="595">
          <cell r="A595" t="str">
            <v>09.02.140</v>
          </cell>
          <cell r="B595" t="str">
            <v>CDHU 187</v>
          </cell>
          <cell r="C595" t="str">
            <v>Forma plana em compensado para estrutura aparente com cimbramento tubular metálico</v>
          </cell>
          <cell r="D595" t="str">
            <v>M2</v>
          </cell>
          <cell r="E595">
            <v>99.24</v>
          </cell>
          <cell r="F595">
            <v>66.27</v>
          </cell>
          <cell r="G595">
            <v>165.51</v>
          </cell>
        </row>
        <row r="596">
          <cell r="A596" t="str">
            <v>09.02.150</v>
          </cell>
          <cell r="B596" t="str">
            <v>CDHU 187</v>
          </cell>
          <cell r="C596" t="str">
            <v>Forma curva em compensado para estrutura convencional com cimbramento tubular metálico</v>
          </cell>
          <cell r="D596" t="str">
            <v>M2</v>
          </cell>
          <cell r="E596">
            <v>64.040000000000006</v>
          </cell>
          <cell r="F596">
            <v>113.75</v>
          </cell>
          <cell r="G596">
            <v>177.79</v>
          </cell>
        </row>
        <row r="597">
          <cell r="A597" t="str">
            <v>09.04</v>
          </cell>
          <cell r="B597" t="str">
            <v>CDHU 187</v>
          </cell>
          <cell r="C597" t="str">
            <v>Forma em papelão</v>
          </cell>
        </row>
        <row r="598">
          <cell r="A598" t="str">
            <v>09.04.020</v>
          </cell>
          <cell r="B598" t="str">
            <v>CDHU 187</v>
          </cell>
          <cell r="C598" t="str">
            <v>Forma em tubo de papelão com diâmetro de 25 cm</v>
          </cell>
          <cell r="D598" t="str">
            <v>M</v>
          </cell>
          <cell r="E598">
            <v>89.52</v>
          </cell>
          <cell r="F598">
            <v>10.24</v>
          </cell>
          <cell r="G598">
            <v>99.76</v>
          </cell>
        </row>
        <row r="599">
          <cell r="A599" t="str">
            <v>09.04.030</v>
          </cell>
          <cell r="B599" t="str">
            <v>CDHU 187</v>
          </cell>
          <cell r="C599" t="str">
            <v>Forma em tubo de papelão com diâmetro de 30 cm</v>
          </cell>
          <cell r="D599" t="str">
            <v>M</v>
          </cell>
          <cell r="E599">
            <v>127.98</v>
          </cell>
          <cell r="F599">
            <v>10.24</v>
          </cell>
          <cell r="G599">
            <v>138.22</v>
          </cell>
        </row>
        <row r="600">
          <cell r="A600" t="str">
            <v>09.04.040</v>
          </cell>
          <cell r="B600" t="str">
            <v>CDHU 187</v>
          </cell>
          <cell r="C600" t="str">
            <v>Forma em tubo de papelão com diâmetro de 35 cm</v>
          </cell>
          <cell r="D600" t="str">
            <v>M</v>
          </cell>
          <cell r="E600">
            <v>154.47999999999999</v>
          </cell>
          <cell r="F600">
            <v>10.24</v>
          </cell>
          <cell r="G600">
            <v>164.72</v>
          </cell>
        </row>
        <row r="601">
          <cell r="A601" t="str">
            <v>09.04.050</v>
          </cell>
          <cell r="B601" t="str">
            <v>CDHU 187</v>
          </cell>
          <cell r="C601" t="str">
            <v>Forma em tubo de papelão com diâmetro de 40 cm</v>
          </cell>
          <cell r="D601" t="str">
            <v>M</v>
          </cell>
          <cell r="E601">
            <v>176.3</v>
          </cell>
          <cell r="F601">
            <v>10.24</v>
          </cell>
          <cell r="G601">
            <v>186.54</v>
          </cell>
        </row>
        <row r="602">
          <cell r="A602" t="str">
            <v>09.04.060</v>
          </cell>
          <cell r="B602" t="str">
            <v>CDHU 187</v>
          </cell>
          <cell r="C602" t="str">
            <v>Forma em tubo de papelão com diâmetro de 45 cm</v>
          </cell>
          <cell r="D602" t="str">
            <v>M</v>
          </cell>
          <cell r="E602">
            <v>194.74</v>
          </cell>
          <cell r="F602">
            <v>10.24</v>
          </cell>
          <cell r="G602">
            <v>204.98</v>
          </cell>
        </row>
        <row r="603">
          <cell r="A603" t="str">
            <v>09.04.070</v>
          </cell>
          <cell r="B603" t="str">
            <v>CDHU 187</v>
          </cell>
          <cell r="C603" t="str">
            <v>Forma em tubo de papelão com diâmetro de 50 cm</v>
          </cell>
          <cell r="D603" t="str">
            <v>M</v>
          </cell>
          <cell r="E603">
            <v>161.28</v>
          </cell>
          <cell r="F603">
            <v>10.24</v>
          </cell>
          <cell r="G603">
            <v>171.52</v>
          </cell>
        </row>
        <row r="604">
          <cell r="A604" t="str">
            <v>09.07</v>
          </cell>
          <cell r="B604" t="str">
            <v>CDHU 187</v>
          </cell>
          <cell r="C604" t="str">
            <v>Forma em polipropileno</v>
          </cell>
        </row>
        <row r="605">
          <cell r="A605" t="str">
            <v>09.07.060</v>
          </cell>
          <cell r="B605" t="str">
            <v>CDHU 187</v>
          </cell>
          <cell r="C605" t="str">
            <v>Forma em polipropileno (cubeta) e acessórios para laje nervurada com dimensões variáveis - locação</v>
          </cell>
          <cell r="D605" t="str">
            <v>M3</v>
          </cell>
          <cell r="E605">
            <v>363.38</v>
          </cell>
          <cell r="F605">
            <v>75.540000000000006</v>
          </cell>
          <cell r="G605">
            <v>438.92</v>
          </cell>
        </row>
        <row r="606">
          <cell r="A606" t="str">
            <v>10</v>
          </cell>
          <cell r="B606" t="str">
            <v>CDHU 187</v>
          </cell>
          <cell r="C606" t="str">
            <v>ARMADURA E CORDOALHA ESTRUTURAL</v>
          </cell>
        </row>
        <row r="607">
          <cell r="A607" t="str">
            <v>10.01</v>
          </cell>
          <cell r="B607" t="str">
            <v>CDHU 187</v>
          </cell>
          <cell r="C607" t="str">
            <v>Armadura em barra</v>
          </cell>
        </row>
        <row r="608">
          <cell r="A608" t="str">
            <v>10.01.020</v>
          </cell>
          <cell r="B608" t="str">
            <v>CDHU 187</v>
          </cell>
          <cell r="C608" t="str">
            <v>Armadura em barra de aço CA-25 fyk = 250 MPa</v>
          </cell>
          <cell r="D608" t="str">
            <v>KG</v>
          </cell>
          <cell r="E608">
            <v>11.86</v>
          </cell>
          <cell r="F608">
            <v>2.5099999999999998</v>
          </cell>
          <cell r="G608">
            <v>14.37</v>
          </cell>
        </row>
        <row r="609">
          <cell r="A609" t="str">
            <v>10.01.040</v>
          </cell>
          <cell r="B609" t="str">
            <v>CDHU 187</v>
          </cell>
          <cell r="C609" t="str">
            <v>Armadura em barra de aço CA-50 (A ou B) fyk = 500 MPa</v>
          </cell>
          <cell r="D609" t="str">
            <v>KG</v>
          </cell>
          <cell r="E609">
            <v>9.81</v>
          </cell>
          <cell r="F609">
            <v>2.5099999999999998</v>
          </cell>
          <cell r="G609">
            <v>12.32</v>
          </cell>
        </row>
        <row r="610">
          <cell r="A610" t="str">
            <v>10.01.060</v>
          </cell>
          <cell r="B610" t="str">
            <v>CDHU 187</v>
          </cell>
          <cell r="C610" t="str">
            <v>Armadura em barra de aço CA-60 (A ou B) fyk = 600 MPa</v>
          </cell>
          <cell r="D610" t="str">
            <v>KG</v>
          </cell>
          <cell r="E610">
            <v>11.97</v>
          </cell>
          <cell r="F610">
            <v>2.5099999999999998</v>
          </cell>
          <cell r="G610">
            <v>14.48</v>
          </cell>
        </row>
        <row r="611">
          <cell r="A611" t="str">
            <v>10.02</v>
          </cell>
          <cell r="B611" t="str">
            <v>CDHU 187</v>
          </cell>
          <cell r="C611" t="str">
            <v>Armadura em tela</v>
          </cell>
        </row>
        <row r="612">
          <cell r="A612" t="str">
            <v>10.02.020</v>
          </cell>
          <cell r="B612" t="str">
            <v>CDHU 187</v>
          </cell>
          <cell r="C612" t="str">
            <v>Armadura em tela soldada de aço</v>
          </cell>
          <cell r="D612" t="str">
            <v>KG</v>
          </cell>
          <cell r="E612">
            <v>14.4</v>
          </cell>
          <cell r="F612">
            <v>1.25</v>
          </cell>
          <cell r="G612">
            <v>15.65</v>
          </cell>
        </row>
        <row r="613">
          <cell r="A613" t="str">
            <v>11</v>
          </cell>
          <cell r="B613" t="str">
            <v>CDHU 187</v>
          </cell>
          <cell r="C613" t="str">
            <v>CONCRETO, MASSA E LASTRO</v>
          </cell>
        </row>
        <row r="614">
          <cell r="A614" t="str">
            <v>11.01</v>
          </cell>
          <cell r="B614" t="str">
            <v>CDHU 187</v>
          </cell>
          <cell r="C614" t="str">
            <v>Concreto usinado com controle fck - fornecimento do material</v>
          </cell>
        </row>
        <row r="615">
          <cell r="A615" t="str">
            <v>11.01.100</v>
          </cell>
          <cell r="B615" t="str">
            <v>CDHU 187</v>
          </cell>
          <cell r="C615" t="str">
            <v>Concreto usinado, fck = 20 MPa</v>
          </cell>
          <cell r="D615" t="str">
            <v>M3</v>
          </cell>
          <cell r="E615">
            <v>424.55</v>
          </cell>
          <cell r="G615">
            <v>424.55</v>
          </cell>
        </row>
        <row r="616">
          <cell r="A616" t="str">
            <v>11.01.130</v>
          </cell>
          <cell r="B616" t="str">
            <v>CDHU 187</v>
          </cell>
          <cell r="C616" t="str">
            <v>Concreto usinado, fck = 25 MPa</v>
          </cell>
          <cell r="D616" t="str">
            <v>M3</v>
          </cell>
          <cell r="E616">
            <v>443.55</v>
          </cell>
          <cell r="G616">
            <v>443.55</v>
          </cell>
        </row>
        <row r="617">
          <cell r="A617" t="str">
            <v>11.01.160</v>
          </cell>
          <cell r="B617" t="str">
            <v>CDHU 187</v>
          </cell>
          <cell r="C617" t="str">
            <v>Concreto usinado, fck = 30 MPa</v>
          </cell>
          <cell r="D617" t="str">
            <v>M3</v>
          </cell>
          <cell r="E617">
            <v>463.41</v>
          </cell>
          <cell r="G617">
            <v>463.41</v>
          </cell>
        </row>
        <row r="618">
          <cell r="A618" t="str">
            <v>11.01.170</v>
          </cell>
          <cell r="B618" t="str">
            <v>CDHU 187</v>
          </cell>
          <cell r="C618" t="str">
            <v>Concreto usinado, fck = 35 MPa</v>
          </cell>
          <cell r="D618" t="str">
            <v>M3</v>
          </cell>
          <cell r="E618">
            <v>484.14</v>
          </cell>
          <cell r="G618">
            <v>484.14</v>
          </cell>
        </row>
        <row r="619">
          <cell r="A619" t="str">
            <v>11.01.190</v>
          </cell>
          <cell r="B619" t="str">
            <v>CDHU 187</v>
          </cell>
          <cell r="C619" t="str">
            <v>Concreto usinado, fck = 40 MPa</v>
          </cell>
          <cell r="D619" t="str">
            <v>M3</v>
          </cell>
          <cell r="E619">
            <v>505.82</v>
          </cell>
          <cell r="G619">
            <v>505.82</v>
          </cell>
        </row>
        <row r="620">
          <cell r="A620" t="str">
            <v>11.01.260</v>
          </cell>
          <cell r="B620" t="str">
            <v>CDHU 187</v>
          </cell>
          <cell r="C620" t="str">
            <v>Concreto usinado, fck = 20 MPa - para bombeamento</v>
          </cell>
          <cell r="D620" t="str">
            <v>M3</v>
          </cell>
          <cell r="E620">
            <v>479.66</v>
          </cell>
          <cell r="G620">
            <v>479.66</v>
          </cell>
        </row>
        <row r="621">
          <cell r="A621" t="str">
            <v>11.01.290</v>
          </cell>
          <cell r="B621" t="str">
            <v>CDHU 187</v>
          </cell>
          <cell r="C621" t="str">
            <v>Concreto usinado, fck = 25 MPa - para bombeamento</v>
          </cell>
          <cell r="D621" t="str">
            <v>M3</v>
          </cell>
          <cell r="E621">
            <v>498.07</v>
          </cell>
          <cell r="G621">
            <v>498.07</v>
          </cell>
        </row>
        <row r="622">
          <cell r="A622" t="str">
            <v>11.01.320</v>
          </cell>
          <cell r="B622" t="str">
            <v>CDHU 187</v>
          </cell>
          <cell r="C622" t="str">
            <v>Concreto usinado, fck = 30 MPa - para bombeamento</v>
          </cell>
          <cell r="D622" t="str">
            <v>M3</v>
          </cell>
          <cell r="E622">
            <v>518.09</v>
          </cell>
          <cell r="G622">
            <v>518.09</v>
          </cell>
        </row>
        <row r="623">
          <cell r="A623" t="str">
            <v>11.01.321</v>
          </cell>
          <cell r="B623" t="str">
            <v>CDHU 187</v>
          </cell>
          <cell r="C623" t="str">
            <v>Concreto usinado, fck = 35 MPa - para bombeamento</v>
          </cell>
          <cell r="D623" t="str">
            <v>M3</v>
          </cell>
          <cell r="E623">
            <v>539.01</v>
          </cell>
          <cell r="G623">
            <v>539.01</v>
          </cell>
        </row>
        <row r="624">
          <cell r="A624" t="str">
            <v>11.01.350</v>
          </cell>
          <cell r="B624" t="str">
            <v>CDHU 187</v>
          </cell>
          <cell r="C624" t="str">
            <v>Concreto usinado, fck = 40 MPa - para bombeamento</v>
          </cell>
          <cell r="D624" t="str">
            <v>M3</v>
          </cell>
          <cell r="E624">
            <v>561.76</v>
          </cell>
          <cell r="G624">
            <v>561.76</v>
          </cell>
        </row>
        <row r="625">
          <cell r="A625" t="str">
            <v>11.01.520</v>
          </cell>
          <cell r="B625" t="str">
            <v>CDHU 187</v>
          </cell>
          <cell r="C625" t="str">
            <v>Concreto usinado, fck = 30 MPa - para bombeamento em estaca hélice contínua</v>
          </cell>
          <cell r="D625" t="str">
            <v>M3</v>
          </cell>
          <cell r="E625">
            <v>548.29999999999995</v>
          </cell>
          <cell r="G625">
            <v>548.29999999999995</v>
          </cell>
        </row>
        <row r="626">
          <cell r="A626" t="str">
            <v>11.01.630</v>
          </cell>
          <cell r="B626" t="str">
            <v>CDHU 187</v>
          </cell>
          <cell r="C626" t="str">
            <v>Concreto usinado, fck = 25 MPa - para perfil extrudado</v>
          </cell>
          <cell r="D626" t="str">
            <v>M3</v>
          </cell>
          <cell r="E626">
            <v>525.01</v>
          </cell>
          <cell r="G626">
            <v>525.01</v>
          </cell>
        </row>
        <row r="627">
          <cell r="A627" t="str">
            <v>11.02</v>
          </cell>
          <cell r="B627" t="str">
            <v>CDHU 187</v>
          </cell>
          <cell r="C627" t="str">
            <v>Concreto usinado não estrutural - fornecimento do material</v>
          </cell>
        </row>
        <row r="628">
          <cell r="A628" t="str">
            <v>11.02.020</v>
          </cell>
          <cell r="B628" t="str">
            <v>CDHU 187</v>
          </cell>
          <cell r="C628" t="str">
            <v>Concreto usinado não estrutural mínimo 150 kg cimento / m³</v>
          </cell>
          <cell r="D628" t="str">
            <v>M3</v>
          </cell>
          <cell r="E628">
            <v>462</v>
          </cell>
          <cell r="G628">
            <v>462</v>
          </cell>
        </row>
        <row r="629">
          <cell r="A629" t="str">
            <v>11.02.040</v>
          </cell>
          <cell r="B629" t="str">
            <v>CDHU 187</v>
          </cell>
          <cell r="C629" t="str">
            <v>Concreto usinado não estrutural mínimo 200 kg cimento / m³</v>
          </cell>
          <cell r="D629" t="str">
            <v>M3</v>
          </cell>
          <cell r="E629">
            <v>489.3</v>
          </cell>
          <cell r="G629">
            <v>489.3</v>
          </cell>
        </row>
        <row r="630">
          <cell r="A630" t="str">
            <v>11.02.060</v>
          </cell>
          <cell r="B630" t="str">
            <v>CDHU 187</v>
          </cell>
          <cell r="C630" t="str">
            <v>Concreto usinado não estrutural mínimo 300 kg cimento / m³</v>
          </cell>
          <cell r="D630" t="str">
            <v>M3</v>
          </cell>
          <cell r="E630">
            <v>446.67</v>
          </cell>
          <cell r="G630">
            <v>446.67</v>
          </cell>
        </row>
        <row r="631">
          <cell r="A631" t="str">
            <v>11.03</v>
          </cell>
          <cell r="B631" t="str">
            <v>CDHU 187</v>
          </cell>
          <cell r="C631" t="str">
            <v>Concreto executado no local com controle fck - fornecimento do material</v>
          </cell>
        </row>
        <row r="632">
          <cell r="A632" t="str">
            <v>11.03.090</v>
          </cell>
          <cell r="B632" t="str">
            <v>CDHU 187</v>
          </cell>
          <cell r="C632" t="str">
            <v>Concreto preparado no local, fck = 20 MPa</v>
          </cell>
          <cell r="D632" t="str">
            <v>M3</v>
          </cell>
          <cell r="E632">
            <v>382.52</v>
          </cell>
          <cell r="F632">
            <v>116.82</v>
          </cell>
          <cell r="G632">
            <v>499.34</v>
          </cell>
        </row>
        <row r="633">
          <cell r="A633" t="str">
            <v>11.03.140</v>
          </cell>
          <cell r="B633" t="str">
            <v>CDHU 187</v>
          </cell>
          <cell r="C633" t="str">
            <v>Concreto preparado no local, fck = 30 MPa</v>
          </cell>
          <cell r="D633" t="str">
            <v>M3</v>
          </cell>
          <cell r="E633">
            <v>440.99</v>
          </cell>
          <cell r="F633">
            <v>116.82</v>
          </cell>
          <cell r="G633">
            <v>557.80999999999995</v>
          </cell>
        </row>
        <row r="634">
          <cell r="A634" t="str">
            <v>11.04</v>
          </cell>
          <cell r="B634" t="str">
            <v>CDHU 187</v>
          </cell>
          <cell r="C634" t="str">
            <v>Concreto não estrutural executado no local - fornecimento do material</v>
          </cell>
        </row>
        <row r="635">
          <cell r="A635" t="str">
            <v>11.04.020</v>
          </cell>
          <cell r="B635" t="str">
            <v>CDHU 187</v>
          </cell>
          <cell r="C635" t="str">
            <v>Concreto não estrutural executado no local, mínimo 150 kg cimento / m³</v>
          </cell>
          <cell r="D635" t="str">
            <v>M3</v>
          </cell>
          <cell r="E635">
            <v>296.81</v>
          </cell>
          <cell r="F635">
            <v>48.68</v>
          </cell>
          <cell r="G635">
            <v>345.49</v>
          </cell>
        </row>
        <row r="636">
          <cell r="A636" t="str">
            <v>11.04.040</v>
          </cell>
          <cell r="B636" t="str">
            <v>CDHU 187</v>
          </cell>
          <cell r="C636" t="str">
            <v>Concreto não estrutural executado no local, mínimo 200 kg cimento / m³</v>
          </cell>
          <cell r="D636" t="str">
            <v>M3</v>
          </cell>
          <cell r="E636">
            <v>331.31</v>
          </cell>
          <cell r="F636">
            <v>48.68</v>
          </cell>
          <cell r="G636">
            <v>379.99</v>
          </cell>
        </row>
        <row r="637">
          <cell r="A637" t="str">
            <v>11.04.060</v>
          </cell>
          <cell r="B637" t="str">
            <v>CDHU 187</v>
          </cell>
          <cell r="C637" t="str">
            <v>Concreto não estrutural executado no local, mínimo 300 kg cimento / m³</v>
          </cell>
          <cell r="D637" t="str">
            <v>M3</v>
          </cell>
          <cell r="E637">
            <v>403.55</v>
          </cell>
          <cell r="F637">
            <v>48.68</v>
          </cell>
          <cell r="G637">
            <v>452.23</v>
          </cell>
        </row>
        <row r="638">
          <cell r="A638" t="str">
            <v>11.05</v>
          </cell>
          <cell r="B638" t="str">
            <v>CDHU 187</v>
          </cell>
          <cell r="C638" t="str">
            <v>Concreto e argamassa especial</v>
          </cell>
        </row>
        <row r="639">
          <cell r="A639" t="str">
            <v>11.05.010</v>
          </cell>
          <cell r="B639" t="str">
            <v>CDHU 187</v>
          </cell>
          <cell r="C639" t="str">
            <v>Argamassa em solo e cimento a 5% em peso</v>
          </cell>
          <cell r="D639" t="str">
            <v>M3</v>
          </cell>
          <cell r="E639">
            <v>83.9</v>
          </cell>
          <cell r="F639">
            <v>48.68</v>
          </cell>
          <cell r="G639">
            <v>132.58000000000001</v>
          </cell>
        </row>
        <row r="640">
          <cell r="A640" t="str">
            <v>11.05.030</v>
          </cell>
          <cell r="B640" t="str">
            <v>CDHU 187</v>
          </cell>
          <cell r="C640" t="str">
            <v>Argamassa graute expansiva autonivelante de alta resistência</v>
          </cell>
          <cell r="D640" t="str">
            <v>M3</v>
          </cell>
          <cell r="E640">
            <v>3770.45</v>
          </cell>
          <cell r="F640">
            <v>54.6</v>
          </cell>
          <cell r="G640">
            <v>3825.05</v>
          </cell>
        </row>
        <row r="641">
          <cell r="A641" t="str">
            <v>11.05.040</v>
          </cell>
          <cell r="B641" t="str">
            <v>CDHU 187</v>
          </cell>
          <cell r="C641" t="str">
            <v>Argamassa graute</v>
          </cell>
          <cell r="D641" t="str">
            <v>M3</v>
          </cell>
          <cell r="E641">
            <v>355</v>
          </cell>
          <cell r="F641">
            <v>54.6</v>
          </cell>
          <cell r="G641">
            <v>409.6</v>
          </cell>
        </row>
        <row r="642">
          <cell r="A642" t="str">
            <v>11.05.060</v>
          </cell>
          <cell r="B642" t="str">
            <v>CDHU 187</v>
          </cell>
          <cell r="C642" t="str">
            <v>Concreto ciclópico - fornecimento e aplicação (com 30% de pedra rachão), concreto fck 15 Mpa</v>
          </cell>
          <cell r="D642" t="str">
            <v>M3</v>
          </cell>
          <cell r="E642">
            <v>341.52</v>
          </cell>
          <cell r="F642">
            <v>358.9</v>
          </cell>
          <cell r="G642">
            <v>700.42</v>
          </cell>
        </row>
        <row r="643">
          <cell r="A643" t="str">
            <v>11.05.120</v>
          </cell>
          <cell r="B643" t="str">
            <v>CDHU 187</v>
          </cell>
          <cell r="C643" t="str">
            <v>Execução de concreto projetado - consumo de cimento 350 kg/m³</v>
          </cell>
          <cell r="D643" t="str">
            <v>M3</v>
          </cell>
          <cell r="E643">
            <v>2451.25</v>
          </cell>
          <cell r="F643">
            <v>656.8</v>
          </cell>
          <cell r="G643">
            <v>3108.05</v>
          </cell>
        </row>
        <row r="644">
          <cell r="A644" t="str">
            <v>11.11</v>
          </cell>
          <cell r="B644" t="str">
            <v>CDHU 187</v>
          </cell>
          <cell r="C644" t="str">
            <v>Argamassas especiais</v>
          </cell>
        </row>
        <row r="645">
          <cell r="A645" t="str">
            <v>11.11.030</v>
          </cell>
          <cell r="B645" t="str">
            <v>CDHU 187</v>
          </cell>
          <cell r="C645" t="str">
            <v>Argamassa de cimento e areia, fck = 20 MPa, consumo de cimento 600 kg/m³ - material para injeção em estaca raiz</v>
          </cell>
          <cell r="D645" t="str">
            <v>M3</v>
          </cell>
          <cell r="E645">
            <v>535.13</v>
          </cell>
          <cell r="F645">
            <v>48.68</v>
          </cell>
          <cell r="G645">
            <v>583.80999999999995</v>
          </cell>
        </row>
        <row r="646">
          <cell r="A646" t="str">
            <v>11.16</v>
          </cell>
          <cell r="B646" t="str">
            <v>CDHU 187</v>
          </cell>
          <cell r="C646" t="str">
            <v>Lançamento e aplicação</v>
          </cell>
        </row>
        <row r="647">
          <cell r="A647" t="str">
            <v>11.16.020</v>
          </cell>
          <cell r="B647" t="str">
            <v>CDHU 187</v>
          </cell>
          <cell r="C647" t="str">
            <v>Lançamento, espalhamento e adensamento de concreto ou massa em lastro e/ou enchimento</v>
          </cell>
          <cell r="D647" t="str">
            <v>M3</v>
          </cell>
          <cell r="F647">
            <v>82.1</v>
          </cell>
          <cell r="G647">
            <v>82.1</v>
          </cell>
        </row>
        <row r="648">
          <cell r="A648" t="str">
            <v>11.16.040</v>
          </cell>
          <cell r="B648" t="str">
            <v>CDHU 187</v>
          </cell>
          <cell r="C648" t="str">
            <v>Lançamento e adensamento de concreto ou massa em fundação</v>
          </cell>
          <cell r="D648" t="str">
            <v>M3</v>
          </cell>
          <cell r="F648">
            <v>164.2</v>
          </cell>
          <cell r="G648">
            <v>164.2</v>
          </cell>
        </row>
        <row r="649">
          <cell r="A649" t="str">
            <v>11.16.060</v>
          </cell>
          <cell r="B649" t="str">
            <v>CDHU 187</v>
          </cell>
          <cell r="C649" t="str">
            <v>Lançamento e adensamento de concreto ou massa em estrutura</v>
          </cell>
          <cell r="D649" t="str">
            <v>M3</v>
          </cell>
          <cell r="F649">
            <v>113.42</v>
          </cell>
          <cell r="G649">
            <v>113.42</v>
          </cell>
        </row>
        <row r="650">
          <cell r="A650" t="str">
            <v>11.16.080</v>
          </cell>
          <cell r="B650" t="str">
            <v>CDHU 187</v>
          </cell>
          <cell r="C650" t="str">
            <v>Lançamento e adensamento de concreto ou massa por bombeamento</v>
          </cell>
          <cell r="D650" t="str">
            <v>M3</v>
          </cell>
          <cell r="E650">
            <v>49.29</v>
          </cell>
          <cell r="F650">
            <v>62.63</v>
          </cell>
          <cell r="G650">
            <v>111.92</v>
          </cell>
        </row>
        <row r="651">
          <cell r="A651" t="str">
            <v>11.16.220</v>
          </cell>
          <cell r="B651" t="str">
            <v>CDHU 187</v>
          </cell>
          <cell r="C651" t="str">
            <v>Nivelamento de piso em concreto com acabadora de superfície</v>
          </cell>
          <cell r="D651" t="str">
            <v>M2</v>
          </cell>
          <cell r="E651">
            <v>15.06</v>
          </cell>
          <cell r="G651">
            <v>15.06</v>
          </cell>
        </row>
        <row r="652">
          <cell r="A652" t="str">
            <v>11.18</v>
          </cell>
          <cell r="B652" t="str">
            <v>CDHU 187</v>
          </cell>
          <cell r="C652" t="str">
            <v>Lastro e enchimento</v>
          </cell>
        </row>
        <row r="653">
          <cell r="A653" t="str">
            <v>11.18.020</v>
          </cell>
          <cell r="B653" t="str">
            <v>CDHU 187</v>
          </cell>
          <cell r="C653" t="str">
            <v>Lastro de areia</v>
          </cell>
          <cell r="D653" t="str">
            <v>M3</v>
          </cell>
          <cell r="E653">
            <v>158.83000000000001</v>
          </cell>
          <cell r="F653">
            <v>68.150000000000006</v>
          </cell>
          <cell r="G653">
            <v>226.98</v>
          </cell>
        </row>
        <row r="654">
          <cell r="A654" t="str">
            <v>11.18.040</v>
          </cell>
          <cell r="B654" t="str">
            <v>CDHU 187</v>
          </cell>
          <cell r="C654" t="str">
            <v>Lastro de pedra britada</v>
          </cell>
          <cell r="D654" t="str">
            <v>M3</v>
          </cell>
          <cell r="E654">
            <v>135.30000000000001</v>
          </cell>
          <cell r="F654">
            <v>29.21</v>
          </cell>
          <cell r="G654">
            <v>164.51</v>
          </cell>
        </row>
        <row r="655">
          <cell r="A655" t="str">
            <v>11.18.060</v>
          </cell>
          <cell r="B655" t="str">
            <v>CDHU 187</v>
          </cell>
          <cell r="C655" t="str">
            <v>Lona plástica</v>
          </cell>
          <cell r="D655" t="str">
            <v>M2</v>
          </cell>
          <cell r="E655">
            <v>2.44</v>
          </cell>
          <cell r="F655">
            <v>0.57999999999999996</v>
          </cell>
          <cell r="G655">
            <v>3.02</v>
          </cell>
        </row>
        <row r="656">
          <cell r="A656" t="str">
            <v>11.18.070</v>
          </cell>
          <cell r="B656" t="str">
            <v>CDHU 187</v>
          </cell>
          <cell r="C656" t="str">
            <v>Enchimento de laje com concreto celular com densidade de 1.200 kg/m³</v>
          </cell>
          <cell r="D656" t="str">
            <v>M3</v>
          </cell>
          <cell r="E656">
            <v>690.75</v>
          </cell>
          <cell r="F656">
            <v>89.73</v>
          </cell>
          <cell r="G656">
            <v>780.48</v>
          </cell>
        </row>
        <row r="657">
          <cell r="A657" t="str">
            <v>11.18.080</v>
          </cell>
          <cell r="B657" t="str">
            <v>CDHU 187</v>
          </cell>
          <cell r="C657" t="str">
            <v>Enchimento de laje com tijolos cerâmicos furados</v>
          </cell>
          <cell r="D657" t="str">
            <v>M3</v>
          </cell>
          <cell r="E657">
            <v>283.5</v>
          </cell>
          <cell r="F657">
            <v>38.94</v>
          </cell>
          <cell r="G657">
            <v>322.44</v>
          </cell>
        </row>
        <row r="658">
          <cell r="A658" t="str">
            <v>11.18.110</v>
          </cell>
          <cell r="B658" t="str">
            <v>CDHU 187</v>
          </cell>
          <cell r="C658" t="str">
            <v>Enchimento de nichos em geral, com material proveniente de entulho</v>
          </cell>
          <cell r="D658" t="str">
            <v>M3</v>
          </cell>
          <cell r="F658">
            <v>38.94</v>
          </cell>
          <cell r="G658">
            <v>38.94</v>
          </cell>
        </row>
        <row r="659">
          <cell r="A659" t="str">
            <v>11.18.140</v>
          </cell>
          <cell r="B659" t="str">
            <v>CDHU 187</v>
          </cell>
          <cell r="C659" t="str">
            <v>Lastro e/ou fundação em rachão mecanizado</v>
          </cell>
          <cell r="D659" t="str">
            <v>M3</v>
          </cell>
          <cell r="E659">
            <v>160.22</v>
          </cell>
          <cell r="F659">
            <v>19.47</v>
          </cell>
          <cell r="G659">
            <v>179.69</v>
          </cell>
        </row>
        <row r="660">
          <cell r="A660" t="str">
            <v>11.18.150</v>
          </cell>
          <cell r="B660" t="str">
            <v>CDHU 187</v>
          </cell>
          <cell r="C660" t="str">
            <v>Lastro e/ou fundação em rachão manual</v>
          </cell>
          <cell r="D660" t="str">
            <v>M3</v>
          </cell>
          <cell r="E660">
            <v>132.4</v>
          </cell>
          <cell r="F660">
            <v>58.41</v>
          </cell>
          <cell r="G660">
            <v>190.81</v>
          </cell>
        </row>
        <row r="661">
          <cell r="A661" t="str">
            <v>11.18.160</v>
          </cell>
          <cell r="B661" t="str">
            <v>CDHU 187</v>
          </cell>
          <cell r="C661" t="str">
            <v>Enchimento de nichos em geral, com areia</v>
          </cell>
          <cell r="D661" t="str">
            <v>M3</v>
          </cell>
          <cell r="E661">
            <v>158.83000000000001</v>
          </cell>
          <cell r="F661">
            <v>91.84</v>
          </cell>
          <cell r="G661">
            <v>250.67</v>
          </cell>
        </row>
        <row r="662">
          <cell r="A662" t="str">
            <v>11.18.180</v>
          </cell>
          <cell r="B662" t="str">
            <v>CDHU 187</v>
          </cell>
          <cell r="C662" t="str">
            <v>Colchão de areia</v>
          </cell>
          <cell r="D662" t="str">
            <v>M3</v>
          </cell>
          <cell r="E662">
            <v>174.64</v>
          </cell>
          <cell r="F662">
            <v>0.19</v>
          </cell>
          <cell r="G662">
            <v>174.83</v>
          </cell>
        </row>
        <row r="663">
          <cell r="A663" t="str">
            <v>11.18.190</v>
          </cell>
          <cell r="B663" t="str">
            <v>CDHU 187</v>
          </cell>
          <cell r="C663" t="str">
            <v>Enchimento de nichos com poliestireno expandido do tipo P-1</v>
          </cell>
          <cell r="D663" t="str">
            <v>M3</v>
          </cell>
          <cell r="E663">
            <v>316.67</v>
          </cell>
          <cell r="F663">
            <v>15.58</v>
          </cell>
          <cell r="G663">
            <v>332.25</v>
          </cell>
        </row>
        <row r="664">
          <cell r="A664" t="str">
            <v>11.18.220</v>
          </cell>
          <cell r="B664" t="str">
            <v>CDHU 187</v>
          </cell>
          <cell r="C664" t="str">
            <v>Enchimento de nichos com poliestireno expandido do tipo EPS-5F</v>
          </cell>
          <cell r="D664" t="str">
            <v>M3</v>
          </cell>
          <cell r="E664">
            <v>1135.17</v>
          </cell>
          <cell r="F664">
            <v>15.58</v>
          </cell>
          <cell r="G664">
            <v>1150.75</v>
          </cell>
        </row>
        <row r="665">
          <cell r="A665" t="str">
            <v>11.20</v>
          </cell>
          <cell r="B665" t="str">
            <v>CDHU 187</v>
          </cell>
          <cell r="C665" t="str">
            <v>Reparos, conservações e complementos - GRUPO 11</v>
          </cell>
        </row>
        <row r="666">
          <cell r="A666" t="str">
            <v>11.20.030</v>
          </cell>
          <cell r="B666" t="str">
            <v>CDHU 187</v>
          </cell>
          <cell r="C666" t="str">
            <v>Cura química de concreto à base de película emulsionada</v>
          </cell>
          <cell r="D666" t="str">
            <v>M2</v>
          </cell>
          <cell r="E666">
            <v>1.64</v>
          </cell>
          <cell r="F666">
            <v>4.87</v>
          </cell>
          <cell r="G666">
            <v>6.51</v>
          </cell>
        </row>
        <row r="667">
          <cell r="A667" t="str">
            <v>11.20.050</v>
          </cell>
          <cell r="B667" t="str">
            <v>CDHU 187</v>
          </cell>
          <cell r="C667" t="str">
            <v>Corte de junta de dilatação, com serra de disco diamantado para pisos</v>
          </cell>
          <cell r="D667" t="str">
            <v>M</v>
          </cell>
          <cell r="E667">
            <v>17.68</v>
          </cell>
          <cell r="G667">
            <v>17.68</v>
          </cell>
        </row>
        <row r="668">
          <cell r="A668" t="str">
            <v>11.20.090</v>
          </cell>
          <cell r="B668" t="str">
            <v>CDHU 187</v>
          </cell>
          <cell r="C668" t="str">
            <v>Selante endurecedor de concreto antipó</v>
          </cell>
          <cell r="D668" t="str">
            <v>M2</v>
          </cell>
          <cell r="E668">
            <v>4.4800000000000004</v>
          </cell>
          <cell r="F668">
            <v>4.87</v>
          </cell>
          <cell r="G668">
            <v>9.35</v>
          </cell>
        </row>
        <row r="669">
          <cell r="A669" t="str">
            <v>11.20.120</v>
          </cell>
          <cell r="B669" t="str">
            <v>CDHU 187</v>
          </cell>
          <cell r="C669" t="str">
            <v>Reparo superficial com argamassa polimérica (tixotrópica), bicomponente</v>
          </cell>
          <cell r="D669" t="str">
            <v>M3</v>
          </cell>
          <cell r="E669">
            <v>8608.31</v>
          </cell>
          <cell r="F669">
            <v>1690.72</v>
          </cell>
          <cell r="G669">
            <v>10299.030000000001</v>
          </cell>
        </row>
        <row r="670">
          <cell r="A670" t="str">
            <v>11.20.130</v>
          </cell>
          <cell r="B670" t="str">
            <v>CDHU 187</v>
          </cell>
          <cell r="C670" t="str">
            <v>Tratamento de fissuras estáveis (não ativas) em elementos de concreto</v>
          </cell>
          <cell r="D670" t="str">
            <v>M</v>
          </cell>
          <cell r="E670">
            <v>126.17</v>
          </cell>
          <cell r="F670">
            <v>129.47999999999999</v>
          </cell>
          <cell r="G670">
            <v>255.65</v>
          </cell>
        </row>
        <row r="671">
          <cell r="A671" t="str">
            <v>12</v>
          </cell>
          <cell r="B671" t="str">
            <v>CDHU 187</v>
          </cell>
          <cell r="C671" t="str">
            <v>FUNDACAO PROFUNDA</v>
          </cell>
        </row>
        <row r="672">
          <cell r="A672" t="str">
            <v>12.01</v>
          </cell>
          <cell r="B672" t="str">
            <v>CDHU 187</v>
          </cell>
          <cell r="C672" t="str">
            <v>Broca</v>
          </cell>
        </row>
        <row r="673">
          <cell r="A673" t="str">
            <v>12.01.021</v>
          </cell>
          <cell r="B673" t="str">
            <v>CDHU 187</v>
          </cell>
          <cell r="C673" t="str">
            <v>Broca em concreto armado diâmetro de 20 cm - completa</v>
          </cell>
          <cell r="D673" t="str">
            <v>M</v>
          </cell>
          <cell r="E673">
            <v>18.18</v>
          </cell>
          <cell r="F673">
            <v>45.43</v>
          </cell>
          <cell r="G673">
            <v>63.61</v>
          </cell>
        </row>
        <row r="674">
          <cell r="A674" t="str">
            <v>12.01.041</v>
          </cell>
          <cell r="B674" t="str">
            <v>CDHU 187</v>
          </cell>
          <cell r="C674" t="str">
            <v>Broca em concreto armado diâmetro de 25 cm - completa</v>
          </cell>
          <cell r="D674" t="str">
            <v>M</v>
          </cell>
          <cell r="E674">
            <v>28.33</v>
          </cell>
          <cell r="F674">
            <v>47.25</v>
          </cell>
          <cell r="G674">
            <v>75.58</v>
          </cell>
        </row>
        <row r="675">
          <cell r="A675" t="str">
            <v>12.01.061</v>
          </cell>
          <cell r="B675" t="str">
            <v>CDHU 187</v>
          </cell>
          <cell r="C675" t="str">
            <v>Broca em concreto armado diâmetro de 30 cm - completa</v>
          </cell>
          <cell r="D675" t="str">
            <v>M</v>
          </cell>
          <cell r="E675">
            <v>40.950000000000003</v>
          </cell>
          <cell r="F675">
            <v>75.22</v>
          </cell>
          <cell r="G675">
            <v>116.17</v>
          </cell>
        </row>
        <row r="676">
          <cell r="A676" t="str">
            <v>12.04</v>
          </cell>
          <cell r="B676" t="str">
            <v>CDHU 187</v>
          </cell>
          <cell r="C676" t="str">
            <v>Estaca pre-moldada de concreto</v>
          </cell>
        </row>
        <row r="677">
          <cell r="A677" t="str">
            <v>12.04.010</v>
          </cell>
          <cell r="B677" t="str">
            <v>CDHU 187</v>
          </cell>
          <cell r="C677" t="str">
            <v>Taxa de mobilização e desmobilização de equipamentos para execução de estaca pré-moldada</v>
          </cell>
          <cell r="D677" t="str">
            <v>TX</v>
          </cell>
          <cell r="E677">
            <v>5700</v>
          </cell>
          <cell r="G677">
            <v>5700</v>
          </cell>
        </row>
        <row r="678">
          <cell r="A678" t="str">
            <v>12.04.020</v>
          </cell>
          <cell r="B678" t="str">
            <v>CDHU 187</v>
          </cell>
          <cell r="C678" t="str">
            <v>Estaca pré-moldada de concreto até 20 t</v>
          </cell>
          <cell r="D678" t="str">
            <v>M</v>
          </cell>
          <cell r="E678">
            <v>87.73</v>
          </cell>
          <cell r="F678">
            <v>1.95</v>
          </cell>
          <cell r="G678">
            <v>89.68</v>
          </cell>
        </row>
        <row r="679">
          <cell r="A679" t="str">
            <v>12.04.030</v>
          </cell>
          <cell r="B679" t="str">
            <v>CDHU 187</v>
          </cell>
          <cell r="C679" t="str">
            <v>Estaca pré-moldada de concreto até 30 t</v>
          </cell>
          <cell r="D679" t="str">
            <v>M</v>
          </cell>
          <cell r="E679">
            <v>91.52</v>
          </cell>
          <cell r="F679">
            <v>1.95</v>
          </cell>
          <cell r="G679">
            <v>93.47</v>
          </cell>
        </row>
        <row r="680">
          <cell r="A680" t="str">
            <v>12.04.040</v>
          </cell>
          <cell r="B680" t="str">
            <v>CDHU 187</v>
          </cell>
          <cell r="C680" t="str">
            <v>Estaca pré-moldada de concreto até 40 t</v>
          </cell>
          <cell r="D680" t="str">
            <v>M</v>
          </cell>
          <cell r="E680">
            <v>120.86</v>
          </cell>
          <cell r="F680">
            <v>1.95</v>
          </cell>
          <cell r="G680">
            <v>122.81</v>
          </cell>
        </row>
        <row r="681">
          <cell r="A681" t="str">
            <v>12.04.050</v>
          </cell>
          <cell r="B681" t="str">
            <v>CDHU 187</v>
          </cell>
          <cell r="C681" t="str">
            <v>Estaca pré-moldada de concreto até 50 t</v>
          </cell>
          <cell r="D681" t="str">
            <v>M</v>
          </cell>
          <cell r="E681">
            <v>140.47999999999999</v>
          </cell>
          <cell r="F681">
            <v>1.95</v>
          </cell>
          <cell r="G681">
            <v>142.43</v>
          </cell>
        </row>
        <row r="682">
          <cell r="A682" t="str">
            <v>12.04.060</v>
          </cell>
          <cell r="B682" t="str">
            <v>CDHU 187</v>
          </cell>
          <cell r="C682" t="str">
            <v>Estaca pré-moldada de concreto até 60 t</v>
          </cell>
          <cell r="D682" t="str">
            <v>M</v>
          </cell>
          <cell r="E682">
            <v>187.26</v>
          </cell>
          <cell r="F682">
            <v>1.95</v>
          </cell>
          <cell r="G682">
            <v>189.21</v>
          </cell>
        </row>
        <row r="683">
          <cell r="A683" t="str">
            <v>12.04.070</v>
          </cell>
          <cell r="B683" t="str">
            <v>CDHU 187</v>
          </cell>
          <cell r="C683" t="str">
            <v>Estaca pré-moldada de concreto até 70 t</v>
          </cell>
          <cell r="D683" t="str">
            <v>M</v>
          </cell>
          <cell r="E683">
            <v>199.44</v>
          </cell>
          <cell r="F683">
            <v>1.95</v>
          </cell>
          <cell r="G683">
            <v>201.39</v>
          </cell>
        </row>
        <row r="684">
          <cell r="A684" t="str">
            <v>12.05</v>
          </cell>
          <cell r="B684" t="str">
            <v>CDHU 187</v>
          </cell>
          <cell r="C684" t="str">
            <v>Estaca escavada mecanicamente</v>
          </cell>
        </row>
        <row r="685">
          <cell r="A685" t="str">
            <v>12.05.010</v>
          </cell>
          <cell r="B685" t="str">
            <v>CDHU 187</v>
          </cell>
          <cell r="C685" t="str">
            <v>Taxa de mobilização e desmobilização de equipamentos para execução de estaca escavada</v>
          </cell>
          <cell r="D685" t="str">
            <v>TX</v>
          </cell>
          <cell r="E685">
            <v>1942.97</v>
          </cell>
          <cell r="G685">
            <v>1942.97</v>
          </cell>
        </row>
        <row r="686">
          <cell r="A686" t="str">
            <v>12.05.020</v>
          </cell>
          <cell r="B686" t="str">
            <v>CDHU 187</v>
          </cell>
          <cell r="C686" t="str">
            <v>Estaca escavada mecanicamente, diâmetro de 25 cm até 20 t</v>
          </cell>
          <cell r="D686" t="str">
            <v>M</v>
          </cell>
          <cell r="E686">
            <v>35.950000000000003</v>
          </cell>
          <cell r="F686">
            <v>14.39</v>
          </cell>
          <cell r="G686">
            <v>50.34</v>
          </cell>
        </row>
        <row r="687">
          <cell r="A687" t="str">
            <v>12.05.030</v>
          </cell>
          <cell r="B687" t="str">
            <v>CDHU 187</v>
          </cell>
          <cell r="C687" t="str">
            <v>Estaca escavada mecanicamente, diâmetro de 30 cm até 30 t</v>
          </cell>
          <cell r="D687" t="str">
            <v>M</v>
          </cell>
          <cell r="E687">
            <v>51.26</v>
          </cell>
          <cell r="F687">
            <v>20.8</v>
          </cell>
          <cell r="G687">
            <v>72.06</v>
          </cell>
        </row>
        <row r="688">
          <cell r="A688" t="str">
            <v>12.05.040</v>
          </cell>
          <cell r="B688" t="str">
            <v>CDHU 187</v>
          </cell>
          <cell r="C688" t="str">
            <v>Estaca escavada mecanicamente, diâmetro de 35 cm até 40 t</v>
          </cell>
          <cell r="D688" t="str">
            <v>M</v>
          </cell>
          <cell r="E688">
            <v>66.81</v>
          </cell>
          <cell r="F688">
            <v>28.49</v>
          </cell>
          <cell r="G688">
            <v>95.3</v>
          </cell>
        </row>
        <row r="689">
          <cell r="A689" t="str">
            <v>12.05.150</v>
          </cell>
          <cell r="B689" t="str">
            <v>CDHU 187</v>
          </cell>
          <cell r="C689" t="str">
            <v>Estaca escavada mecanicamente, diâmetro de 40 cm até 50 t</v>
          </cell>
          <cell r="D689" t="str">
            <v>M</v>
          </cell>
          <cell r="E689">
            <v>88.75</v>
          </cell>
          <cell r="F689">
            <v>37.69</v>
          </cell>
          <cell r="G689">
            <v>126.44</v>
          </cell>
        </row>
        <row r="690">
          <cell r="A690" t="str">
            <v>12.06</v>
          </cell>
          <cell r="B690" t="str">
            <v>CDHU 187</v>
          </cell>
          <cell r="C690" t="str">
            <v>Estaca tipo STRAUSS</v>
          </cell>
        </row>
        <row r="691">
          <cell r="A691" t="str">
            <v>12.06.010</v>
          </cell>
          <cell r="B691" t="str">
            <v>CDHU 187</v>
          </cell>
          <cell r="C691" t="str">
            <v>Taxa de mobilização e desmobilização de equipamentos para execução de estaca tipo Strauss</v>
          </cell>
          <cell r="D691" t="str">
            <v>TX</v>
          </cell>
          <cell r="E691">
            <v>2178.64</v>
          </cell>
          <cell r="G691">
            <v>2178.64</v>
          </cell>
        </row>
        <row r="692">
          <cell r="A692" t="str">
            <v>12.06.020</v>
          </cell>
          <cell r="B692" t="str">
            <v>CDHU 187</v>
          </cell>
          <cell r="C692" t="str">
            <v>Estaca tipo Strauss, diâmetro de 25 cm até 20 t</v>
          </cell>
          <cell r="D692" t="str">
            <v>M</v>
          </cell>
          <cell r="E692">
            <v>58.44</v>
          </cell>
          <cell r="F692">
            <v>12.12</v>
          </cell>
          <cell r="G692">
            <v>70.56</v>
          </cell>
        </row>
        <row r="693">
          <cell r="A693" t="str">
            <v>12.06.030</v>
          </cell>
          <cell r="B693" t="str">
            <v>CDHU 187</v>
          </cell>
          <cell r="C693" t="str">
            <v>Estaca tipo Strauss, diâmetro de 32 cm até 30 t</v>
          </cell>
          <cell r="D693" t="str">
            <v>M</v>
          </cell>
          <cell r="E693">
            <v>73.430000000000007</v>
          </cell>
          <cell r="F693">
            <v>17.489999999999998</v>
          </cell>
          <cell r="G693">
            <v>90.92</v>
          </cell>
        </row>
        <row r="694">
          <cell r="A694" t="str">
            <v>12.06.040</v>
          </cell>
          <cell r="B694" t="str">
            <v>CDHU 187</v>
          </cell>
          <cell r="C694" t="str">
            <v>Estaca tipo Strauss, diâmetro de 38 cm até 40 t</v>
          </cell>
          <cell r="D694" t="str">
            <v>M</v>
          </cell>
          <cell r="E694">
            <v>96.36</v>
          </cell>
          <cell r="F694">
            <v>23.83</v>
          </cell>
          <cell r="G694">
            <v>120.19</v>
          </cell>
        </row>
        <row r="695">
          <cell r="A695" t="str">
            <v>12.06.080</v>
          </cell>
          <cell r="B695" t="str">
            <v>CDHU 187</v>
          </cell>
          <cell r="C695" t="str">
            <v>Estaca tipo Strauss, diâmetro de 45 cm até 60 t</v>
          </cell>
          <cell r="D695" t="str">
            <v>M</v>
          </cell>
          <cell r="E695">
            <v>160.03</v>
          </cell>
          <cell r="F695">
            <v>31.09</v>
          </cell>
          <cell r="G695">
            <v>191.12</v>
          </cell>
        </row>
        <row r="696">
          <cell r="A696" t="str">
            <v>12.07</v>
          </cell>
          <cell r="B696" t="str">
            <v>CDHU 187</v>
          </cell>
          <cell r="C696" t="str">
            <v>Estaca tipo RAIZ</v>
          </cell>
        </row>
        <row r="697">
          <cell r="A697" t="str">
            <v>12.07.010</v>
          </cell>
          <cell r="B697" t="str">
            <v>CDHU 187</v>
          </cell>
          <cell r="C697" t="str">
            <v>Taxa de mobilização e desmobilização de equipamentos para execução de estaca tipo Raiz em solo</v>
          </cell>
          <cell r="D697" t="str">
            <v>TX</v>
          </cell>
          <cell r="E697">
            <v>17999.150000000001</v>
          </cell>
          <cell r="G697">
            <v>17999.150000000001</v>
          </cell>
        </row>
        <row r="698">
          <cell r="A698" t="str">
            <v>12.07.030</v>
          </cell>
          <cell r="B698" t="str">
            <v>CDHU 187</v>
          </cell>
          <cell r="C698" t="str">
            <v>Estaca tipo Raiz, diâmetro de 10 cm para 10 t, em solo</v>
          </cell>
          <cell r="D698" t="str">
            <v>M</v>
          </cell>
          <cell r="E698">
            <v>172.46</v>
          </cell>
          <cell r="F698">
            <v>8.82</v>
          </cell>
          <cell r="G698">
            <v>181.28</v>
          </cell>
        </row>
        <row r="699">
          <cell r="A699" t="str">
            <v>12.07.050</v>
          </cell>
          <cell r="B699" t="str">
            <v>CDHU 187</v>
          </cell>
          <cell r="C699" t="str">
            <v>Estaca tipo Raiz, diâmetro de 12 cm para 15 t, em solo</v>
          </cell>
          <cell r="D699" t="str">
            <v>M</v>
          </cell>
          <cell r="E699">
            <v>184.92</v>
          </cell>
          <cell r="F699">
            <v>11.05</v>
          </cell>
          <cell r="G699">
            <v>195.97</v>
          </cell>
        </row>
        <row r="700">
          <cell r="A700" t="str">
            <v>12.07.060</v>
          </cell>
          <cell r="B700" t="str">
            <v>CDHU 187</v>
          </cell>
          <cell r="C700" t="str">
            <v>Estaca tipo Raiz, diâmetro de 15 cm para 25 t, em solo</v>
          </cell>
          <cell r="D700" t="str">
            <v>M</v>
          </cell>
          <cell r="E700">
            <v>238.36</v>
          </cell>
          <cell r="F700">
            <v>16.72</v>
          </cell>
          <cell r="G700">
            <v>255.08</v>
          </cell>
        </row>
        <row r="701">
          <cell r="A701" t="str">
            <v>12.07.070</v>
          </cell>
          <cell r="B701" t="str">
            <v>CDHU 187</v>
          </cell>
          <cell r="C701" t="str">
            <v>Estaca tipo Raiz, diâmetro de 16 cm para 35 t, em solo</v>
          </cell>
          <cell r="D701" t="str">
            <v>M</v>
          </cell>
          <cell r="E701">
            <v>272.16000000000003</v>
          </cell>
          <cell r="F701">
            <v>23.4</v>
          </cell>
          <cell r="G701">
            <v>295.56</v>
          </cell>
        </row>
        <row r="702">
          <cell r="A702" t="str">
            <v>12.07.090</v>
          </cell>
          <cell r="B702" t="str">
            <v>CDHU 187</v>
          </cell>
          <cell r="C702" t="str">
            <v>Estaca tipo Raiz, diâmetro de 20 cm para 50 t, em solo</v>
          </cell>
          <cell r="D702" t="str">
            <v>M</v>
          </cell>
          <cell r="E702">
            <v>349.29</v>
          </cell>
          <cell r="F702">
            <v>35.75</v>
          </cell>
          <cell r="G702">
            <v>385.04</v>
          </cell>
        </row>
        <row r="703">
          <cell r="A703" t="str">
            <v>12.07.100</v>
          </cell>
          <cell r="B703" t="str">
            <v>CDHU 187</v>
          </cell>
          <cell r="C703" t="str">
            <v>Estaca tipo Raiz, diâmetro de 25 cm para 80 t, em solo</v>
          </cell>
          <cell r="D703" t="str">
            <v>M</v>
          </cell>
          <cell r="E703">
            <v>411.86</v>
          </cell>
          <cell r="F703">
            <v>41.93</v>
          </cell>
          <cell r="G703">
            <v>453.79</v>
          </cell>
        </row>
        <row r="704">
          <cell r="A704" t="str">
            <v>12.07.110</v>
          </cell>
          <cell r="B704" t="str">
            <v>CDHU 187</v>
          </cell>
          <cell r="C704" t="str">
            <v>Estaca tipo Raiz, diâmetro de 31 cm para 100 t, em solo</v>
          </cell>
          <cell r="D704" t="str">
            <v>M</v>
          </cell>
          <cell r="E704">
            <v>496.74</v>
          </cell>
          <cell r="F704">
            <v>49.58</v>
          </cell>
          <cell r="G704">
            <v>546.32000000000005</v>
          </cell>
        </row>
        <row r="705">
          <cell r="A705" t="str">
            <v>12.07.130</v>
          </cell>
          <cell r="B705" t="str">
            <v>CDHU 187</v>
          </cell>
          <cell r="C705" t="str">
            <v>Estaca tipo Raiz, diâmetro de 40 cm para 130 t, em solo</v>
          </cell>
          <cell r="D705" t="str">
            <v>M</v>
          </cell>
          <cell r="E705">
            <v>580.48</v>
          </cell>
          <cell r="F705">
            <v>41.93</v>
          </cell>
          <cell r="G705">
            <v>622.41</v>
          </cell>
        </row>
        <row r="706">
          <cell r="A706" t="str">
            <v>12.07.151</v>
          </cell>
          <cell r="B706" t="str">
            <v>CDHU 187</v>
          </cell>
          <cell r="C706" t="str">
            <v>Estaca tipo Raiz, diâmetro de 31 cm, sem armação, em solo</v>
          </cell>
          <cell r="D706" t="str">
            <v>M</v>
          </cell>
          <cell r="E706">
            <v>257.16000000000003</v>
          </cell>
          <cell r="G706">
            <v>257.16000000000003</v>
          </cell>
        </row>
        <row r="707">
          <cell r="A707" t="str">
            <v>12.07.153</v>
          </cell>
          <cell r="B707" t="str">
            <v>CDHU 187</v>
          </cell>
          <cell r="C707" t="str">
            <v>Estaca tipo Raiz, diâmetro de 45 cm, sem armação, em solo</v>
          </cell>
          <cell r="D707" t="str">
            <v>M</v>
          </cell>
          <cell r="E707">
            <v>427.38</v>
          </cell>
          <cell r="G707">
            <v>427.38</v>
          </cell>
        </row>
        <row r="708">
          <cell r="A708" t="str">
            <v>12.07.270</v>
          </cell>
          <cell r="B708" t="str">
            <v>CDHU 187</v>
          </cell>
          <cell r="C708" t="str">
            <v>Taxa de mobilização e desmobilização de equipamentos para execução de estaca tipo Raiz em rocha</v>
          </cell>
          <cell r="D708" t="str">
            <v>TX</v>
          </cell>
          <cell r="E708">
            <v>17999.150000000001</v>
          </cell>
          <cell r="G708">
            <v>17999.150000000001</v>
          </cell>
        </row>
        <row r="709">
          <cell r="A709" t="str">
            <v>12.07.271</v>
          </cell>
          <cell r="B709" t="str">
            <v>CDHU 187</v>
          </cell>
          <cell r="C709" t="str">
            <v>Estaca tipo Raiz, diâmetro de 31 cm, sem armação, em rocha</v>
          </cell>
          <cell r="D709" t="str">
            <v>M</v>
          </cell>
          <cell r="E709">
            <v>937.43</v>
          </cell>
          <cell r="G709">
            <v>937.43</v>
          </cell>
        </row>
        <row r="710">
          <cell r="A710" t="str">
            <v>12.07.272</v>
          </cell>
          <cell r="B710" t="str">
            <v>CDHU 187</v>
          </cell>
          <cell r="C710" t="str">
            <v>Estaca tipo Raiz, diâmetro de 41 cm, sem armação, em rocha</v>
          </cell>
          <cell r="D710" t="str">
            <v>M</v>
          </cell>
          <cell r="E710">
            <v>1247.4000000000001</v>
          </cell>
          <cell r="G710">
            <v>1247.4000000000001</v>
          </cell>
        </row>
        <row r="711">
          <cell r="A711" t="str">
            <v>12.07.273</v>
          </cell>
          <cell r="B711" t="str">
            <v>CDHU 187</v>
          </cell>
          <cell r="C711" t="str">
            <v>Estaca tipo Raiz, diâmetro de 45 cm, sem armação, em rocha</v>
          </cell>
          <cell r="D711" t="str">
            <v>M</v>
          </cell>
          <cell r="E711">
            <v>1542.29</v>
          </cell>
          <cell r="G711">
            <v>1542.29</v>
          </cell>
        </row>
        <row r="712">
          <cell r="A712" t="str">
            <v>12.07.274</v>
          </cell>
          <cell r="B712" t="str">
            <v>CDHU 187</v>
          </cell>
          <cell r="C712" t="str">
            <v>Estaca tipo Raiz, diâmetro de 15 cm para 25 t, sem armação e sem argamassa, em rocha</v>
          </cell>
          <cell r="D712" t="str">
            <v>M</v>
          </cell>
          <cell r="E712">
            <v>592</v>
          </cell>
          <cell r="G712">
            <v>592</v>
          </cell>
        </row>
        <row r="713">
          <cell r="A713" t="str">
            <v>12.07.275</v>
          </cell>
          <cell r="B713" t="str">
            <v>CDHU 187</v>
          </cell>
          <cell r="C713" t="str">
            <v>Estaca tipo Raiz, diâmetro de 20 cm para 50 t, sem armação e sem argamassa, em rocha</v>
          </cell>
          <cell r="D713" t="str">
            <v>M</v>
          </cell>
          <cell r="E713">
            <v>679.24</v>
          </cell>
          <cell r="G713">
            <v>679.24</v>
          </cell>
        </row>
        <row r="714">
          <cell r="A714" t="str">
            <v>12.07.511</v>
          </cell>
          <cell r="B714" t="str">
            <v>CDHU 187</v>
          </cell>
          <cell r="C714" t="str">
            <v>Injeção de argamassa de cimento e areia em estaca raiz - sobreconsumo</v>
          </cell>
          <cell r="D714" t="str">
            <v>M3</v>
          </cell>
          <cell r="E714">
            <v>375.08</v>
          </cell>
          <cell r="G714">
            <v>375.08</v>
          </cell>
        </row>
        <row r="715">
          <cell r="A715" t="str">
            <v>12.09</v>
          </cell>
          <cell r="B715" t="str">
            <v>CDHU 187</v>
          </cell>
          <cell r="C715" t="str">
            <v>Tubulão</v>
          </cell>
        </row>
        <row r="716">
          <cell r="A716" t="str">
            <v>12.09.010</v>
          </cell>
          <cell r="B716" t="str">
            <v>CDHU 187</v>
          </cell>
          <cell r="C716" t="str">
            <v>Taxa de mobilização e desmobilização de equipamentos para execução de tubulão escavado mecanicamente</v>
          </cell>
          <cell r="D716" t="str">
            <v>TX</v>
          </cell>
          <cell r="E716">
            <v>1795.74</v>
          </cell>
          <cell r="G716">
            <v>1795.74</v>
          </cell>
        </row>
        <row r="717">
          <cell r="A717" t="str">
            <v>12.09.020</v>
          </cell>
          <cell r="B717" t="str">
            <v>CDHU 187</v>
          </cell>
          <cell r="C717" t="str">
            <v>Abertura de fuste mecanizado diâmetro de 50 cm</v>
          </cell>
          <cell r="D717" t="str">
            <v>M</v>
          </cell>
          <cell r="E717">
            <v>30.11</v>
          </cell>
          <cell r="G717">
            <v>30.11</v>
          </cell>
        </row>
        <row r="718">
          <cell r="A718" t="str">
            <v>12.09.040</v>
          </cell>
          <cell r="B718" t="str">
            <v>CDHU 187</v>
          </cell>
          <cell r="C718" t="str">
            <v>Abertura de fuste mecanizado diâmetro de 60 cm</v>
          </cell>
          <cell r="D718" t="str">
            <v>M</v>
          </cell>
          <cell r="E718">
            <v>35.1</v>
          </cell>
          <cell r="G718">
            <v>35.1</v>
          </cell>
        </row>
        <row r="719">
          <cell r="A719" t="str">
            <v>12.09.060</v>
          </cell>
          <cell r="B719" t="str">
            <v>CDHU 187</v>
          </cell>
          <cell r="C719" t="str">
            <v>Abertura de fuste mecanizado diâmetro de 80 cm</v>
          </cell>
          <cell r="D719" t="str">
            <v>M</v>
          </cell>
          <cell r="E719">
            <v>57.81</v>
          </cell>
          <cell r="G719">
            <v>57.81</v>
          </cell>
        </row>
        <row r="720">
          <cell r="A720" t="str">
            <v>12.09.140</v>
          </cell>
          <cell r="B720" t="str">
            <v>CDHU 187</v>
          </cell>
          <cell r="C720" t="str">
            <v>Escavação manual em campo aberto para tubulão, fuste e/ou base</v>
          </cell>
          <cell r="D720" t="str">
            <v>M3</v>
          </cell>
          <cell r="F720">
            <v>478.6</v>
          </cell>
          <cell r="G720">
            <v>478.6</v>
          </cell>
        </row>
        <row r="721">
          <cell r="A721" t="str">
            <v>12.12</v>
          </cell>
          <cell r="B721" t="str">
            <v>CDHU 187</v>
          </cell>
          <cell r="C721" t="str">
            <v>Estaca hélice continua</v>
          </cell>
        </row>
        <row r="722">
          <cell r="A722" t="str">
            <v>12.12.010</v>
          </cell>
          <cell r="B722" t="str">
            <v>CDHU 187</v>
          </cell>
          <cell r="C722" t="str">
            <v>Taxa de mobilização e desmobilização de equipamentos para execução de estaca tipo hélice contínua em solo</v>
          </cell>
          <cell r="D722" t="str">
            <v>TX</v>
          </cell>
          <cell r="E722">
            <v>28380.7</v>
          </cell>
          <cell r="G722">
            <v>28380.7</v>
          </cell>
        </row>
        <row r="723">
          <cell r="A723" t="str">
            <v>12.12.014</v>
          </cell>
          <cell r="B723" t="str">
            <v>CDHU 187</v>
          </cell>
          <cell r="C723" t="str">
            <v>Estaca tipo hélice contínua, diâmetro de 25 cm em solo</v>
          </cell>
          <cell r="D723" t="str">
            <v>M</v>
          </cell>
          <cell r="E723">
            <v>33.25</v>
          </cell>
          <cell r="F723">
            <v>5.19</v>
          </cell>
          <cell r="G723">
            <v>38.44</v>
          </cell>
        </row>
        <row r="724">
          <cell r="A724" t="str">
            <v>12.12.016</v>
          </cell>
          <cell r="B724" t="str">
            <v>CDHU 187</v>
          </cell>
          <cell r="C724" t="str">
            <v>Estaca tipo hélice contínua, diâmetro de 30 cm em solo</v>
          </cell>
          <cell r="D724" t="str">
            <v>M</v>
          </cell>
          <cell r="E724">
            <v>43.55</v>
          </cell>
          <cell r="F724">
            <v>5.19</v>
          </cell>
          <cell r="G724">
            <v>48.74</v>
          </cell>
        </row>
        <row r="725">
          <cell r="A725" t="str">
            <v>12.12.020</v>
          </cell>
          <cell r="B725" t="str">
            <v>CDHU 187</v>
          </cell>
          <cell r="C725" t="str">
            <v>Estaca tipo hélice contínua, diâmetro de 35 cm em solo</v>
          </cell>
          <cell r="D725" t="str">
            <v>M</v>
          </cell>
          <cell r="E725">
            <v>50.69</v>
          </cell>
          <cell r="F725">
            <v>5.19</v>
          </cell>
          <cell r="G725">
            <v>55.88</v>
          </cell>
        </row>
        <row r="726">
          <cell r="A726" t="str">
            <v>12.12.060</v>
          </cell>
          <cell r="B726" t="str">
            <v>CDHU 187</v>
          </cell>
          <cell r="C726" t="str">
            <v>Estaca tipo hélice contínua, diâmetro de 40 cm em solo</v>
          </cell>
          <cell r="D726" t="str">
            <v>M</v>
          </cell>
          <cell r="E726">
            <v>58.07</v>
          </cell>
          <cell r="F726">
            <v>5.19</v>
          </cell>
          <cell r="G726">
            <v>63.26</v>
          </cell>
        </row>
        <row r="727">
          <cell r="A727" t="str">
            <v>12.12.070</v>
          </cell>
          <cell r="B727" t="str">
            <v>CDHU 187</v>
          </cell>
          <cell r="C727" t="str">
            <v>Estaca tipo hélice contínua, diâmetro de 50 cm em solo</v>
          </cell>
          <cell r="D727" t="str">
            <v>M</v>
          </cell>
          <cell r="E727">
            <v>74.290000000000006</v>
          </cell>
          <cell r="F727">
            <v>5.19</v>
          </cell>
          <cell r="G727">
            <v>79.48</v>
          </cell>
        </row>
        <row r="728">
          <cell r="A728" t="str">
            <v>12.12.074</v>
          </cell>
          <cell r="B728" t="str">
            <v>CDHU 187</v>
          </cell>
          <cell r="C728" t="str">
            <v>Estaca tipo hélice contínua, diâmetro de 60 cm em solo</v>
          </cell>
          <cell r="D728" t="str">
            <v>M</v>
          </cell>
          <cell r="E728">
            <v>91.46</v>
          </cell>
          <cell r="F728">
            <v>5.19</v>
          </cell>
          <cell r="G728">
            <v>96.65</v>
          </cell>
        </row>
        <row r="729">
          <cell r="A729" t="str">
            <v>12.12.090</v>
          </cell>
          <cell r="B729" t="str">
            <v>CDHU 187</v>
          </cell>
          <cell r="C729" t="str">
            <v>Estaca tipo hélice contínua, diâmetro de 70 cm em solo</v>
          </cell>
          <cell r="D729" t="str">
            <v>M</v>
          </cell>
          <cell r="E729">
            <v>112.24</v>
          </cell>
          <cell r="F729">
            <v>5.19</v>
          </cell>
          <cell r="G729">
            <v>117.43</v>
          </cell>
        </row>
        <row r="730">
          <cell r="A730" t="str">
            <v>12.12.100</v>
          </cell>
          <cell r="B730" t="str">
            <v>CDHU 187</v>
          </cell>
          <cell r="C730" t="str">
            <v>Estaca tipo hélice contínua, diâmetro de 80 cm em solo</v>
          </cell>
          <cell r="D730" t="str">
            <v>M</v>
          </cell>
          <cell r="E730">
            <v>137.38</v>
          </cell>
          <cell r="F730">
            <v>5.19</v>
          </cell>
          <cell r="G730">
            <v>142.57</v>
          </cell>
        </row>
        <row r="731">
          <cell r="A731" t="str">
            <v>12.14</v>
          </cell>
          <cell r="B731" t="str">
            <v>CDHU 187</v>
          </cell>
          <cell r="C731" t="str">
            <v>Estaca escavada com injeção ou micro estaca</v>
          </cell>
        </row>
        <row r="732">
          <cell r="A732" t="str">
            <v>12.14.010</v>
          </cell>
          <cell r="B732" t="str">
            <v>CDHU 187</v>
          </cell>
          <cell r="C732" t="str">
            <v>Taxa de mobilização e desmobilização de equipamentos para execução de estacas escavadas com injeção ou microestaca</v>
          </cell>
          <cell r="D732" t="str">
            <v>TX</v>
          </cell>
          <cell r="E732">
            <v>20024.02</v>
          </cell>
          <cell r="G732">
            <v>20024.02</v>
          </cell>
        </row>
        <row r="733">
          <cell r="A733" t="str">
            <v>12.14.040</v>
          </cell>
          <cell r="B733" t="str">
            <v>CDHU 187</v>
          </cell>
          <cell r="C733" t="str">
            <v>Estaca escavada com injeção ou microestaca, diâmetro de 16 cm</v>
          </cell>
          <cell r="D733" t="str">
            <v>M</v>
          </cell>
          <cell r="E733">
            <v>250.69</v>
          </cell>
          <cell r="F733">
            <v>23.4</v>
          </cell>
          <cell r="G733">
            <v>274.08999999999997</v>
          </cell>
        </row>
        <row r="734">
          <cell r="A734" t="str">
            <v>12.14.050</v>
          </cell>
          <cell r="B734" t="str">
            <v>CDHU 187</v>
          </cell>
          <cell r="C734" t="str">
            <v>Estaca escavada com injeção ou microestaca, diâmetro de 20 cm</v>
          </cell>
          <cell r="D734" t="str">
            <v>M</v>
          </cell>
          <cell r="E734">
            <v>298.85000000000002</v>
          </cell>
          <cell r="F734">
            <v>35.75</v>
          </cell>
          <cell r="G734">
            <v>334.6</v>
          </cell>
        </row>
        <row r="735">
          <cell r="A735" t="str">
            <v>12.14.060</v>
          </cell>
          <cell r="B735" t="str">
            <v>CDHU 187</v>
          </cell>
          <cell r="C735" t="str">
            <v>Estaca escavada com injeção ou microestaca, diâmetro de 25 cm</v>
          </cell>
          <cell r="D735" t="str">
            <v>M</v>
          </cell>
          <cell r="E735">
            <v>359.96</v>
          </cell>
          <cell r="F735">
            <v>41.93</v>
          </cell>
          <cell r="G735">
            <v>401.89</v>
          </cell>
        </row>
        <row r="736">
          <cell r="A736" t="str">
            <v>13</v>
          </cell>
          <cell r="B736" t="str">
            <v>CDHU 187</v>
          </cell>
          <cell r="C736" t="str">
            <v>LAJE E PAINEL DE FECHAMENTO PRE-FABRICADOS</v>
          </cell>
        </row>
        <row r="737">
          <cell r="A737" t="str">
            <v>13.01</v>
          </cell>
          <cell r="B737" t="str">
            <v>CDHU 187</v>
          </cell>
          <cell r="C737" t="str">
            <v>Laje pre-fabricada mista em vigotas treplicadas e lajotas</v>
          </cell>
        </row>
        <row r="738">
          <cell r="A738" t="str">
            <v>13.01.130</v>
          </cell>
          <cell r="B738" t="str">
            <v>CDHU 187</v>
          </cell>
          <cell r="C738" t="str">
            <v>Laje pré-fabricada mista vigota treliçada/lajota cerâmica - LT 12 (8+4) e capa com concreto de 25 MPa</v>
          </cell>
          <cell r="D738" t="str">
            <v>M2</v>
          </cell>
          <cell r="E738">
            <v>125.02</v>
          </cell>
          <cell r="F738">
            <v>31.41</v>
          </cell>
          <cell r="G738">
            <v>156.43</v>
          </cell>
        </row>
        <row r="739">
          <cell r="A739" t="str">
            <v>13.01.150</v>
          </cell>
          <cell r="B739" t="str">
            <v>CDHU 187</v>
          </cell>
          <cell r="C739" t="str">
            <v>Laje pré-fabricada mista vigota treliçada/lajota cerâmica - LT 16 (12+4) e capa com concreto de 25 MPa</v>
          </cell>
          <cell r="D739" t="str">
            <v>M2</v>
          </cell>
          <cell r="E739">
            <v>133.15</v>
          </cell>
          <cell r="F739">
            <v>34.549999999999997</v>
          </cell>
          <cell r="G739">
            <v>167.7</v>
          </cell>
        </row>
        <row r="740">
          <cell r="A740" t="str">
            <v>13.01.170</v>
          </cell>
          <cell r="B740" t="str">
            <v>CDHU 187</v>
          </cell>
          <cell r="C740" t="str">
            <v>Laje pré-fabricada mista vigota treliçada/lajota cerâmica - LT 20 (16+4) e capa com concreto de 25 MPa</v>
          </cell>
          <cell r="D740" t="str">
            <v>M2</v>
          </cell>
          <cell r="E740">
            <v>163.06</v>
          </cell>
          <cell r="F740">
            <v>37.67</v>
          </cell>
          <cell r="G740">
            <v>200.73</v>
          </cell>
        </row>
        <row r="741">
          <cell r="A741" t="str">
            <v>13.01.190</v>
          </cell>
          <cell r="B741" t="str">
            <v>CDHU 187</v>
          </cell>
          <cell r="C741" t="str">
            <v>Laje pré-fabricada mista vigota treliçada/lajota cerâmica - LT 24 (20+4) e capa com concreto de 25 MPa</v>
          </cell>
          <cell r="D741" t="str">
            <v>M2</v>
          </cell>
          <cell r="E741">
            <v>179.12</v>
          </cell>
          <cell r="F741">
            <v>40.81</v>
          </cell>
          <cell r="G741">
            <v>219.93</v>
          </cell>
        </row>
        <row r="742">
          <cell r="A742" t="str">
            <v>13.01.210</v>
          </cell>
          <cell r="B742" t="str">
            <v>CDHU 187</v>
          </cell>
          <cell r="C742" t="str">
            <v>Laje pré-fabricada mista vigota treliçada/lajota cerâmica - LT 30 (24+6) e capa com concreto de 25 MPa</v>
          </cell>
          <cell r="D742" t="str">
            <v>M2</v>
          </cell>
          <cell r="E742">
            <v>226.93</v>
          </cell>
          <cell r="F742">
            <v>44.81</v>
          </cell>
          <cell r="G742">
            <v>271.74</v>
          </cell>
        </row>
        <row r="743">
          <cell r="A743" t="str">
            <v>13.01.310</v>
          </cell>
          <cell r="B743" t="str">
            <v>CDHU 187</v>
          </cell>
          <cell r="C743" t="str">
            <v>Laje pré-fabricada unidirecional em viga treliçada/lajota em EPS LT 12 (8 + 4), com capa de concreto de 25 MPa</v>
          </cell>
          <cell r="D743" t="str">
            <v>M2</v>
          </cell>
          <cell r="E743">
            <v>130.59</v>
          </cell>
          <cell r="F743">
            <v>34.549999999999997</v>
          </cell>
          <cell r="G743">
            <v>165.14</v>
          </cell>
        </row>
        <row r="744">
          <cell r="A744" t="str">
            <v>13.01.320</v>
          </cell>
          <cell r="B744" t="str">
            <v>CDHU 187</v>
          </cell>
          <cell r="C744" t="str">
            <v>Laje pré-fabricada unidirecional em viga treliçada/lajota em EPS LT 16 (12 + 4), com capa de concreto de 25 MPa</v>
          </cell>
          <cell r="D744" t="str">
            <v>M2</v>
          </cell>
          <cell r="E744">
            <v>154.29</v>
          </cell>
          <cell r="F744">
            <v>34.549999999999997</v>
          </cell>
          <cell r="G744">
            <v>188.84</v>
          </cell>
        </row>
        <row r="745">
          <cell r="A745" t="str">
            <v>13.01.330</v>
          </cell>
          <cell r="B745" t="str">
            <v>CDHU 187</v>
          </cell>
          <cell r="C745" t="str">
            <v>Laje pré-fabricada unidirecional em viga treliçada/lajota em EPS LT 20 (16 + 4), com capa de concreto de 25 MPa</v>
          </cell>
          <cell r="D745" t="str">
            <v>M2</v>
          </cell>
          <cell r="E745">
            <v>167.72</v>
          </cell>
          <cell r="F745">
            <v>37.67</v>
          </cell>
          <cell r="G745">
            <v>205.39</v>
          </cell>
        </row>
        <row r="746">
          <cell r="A746" t="str">
            <v>13.01.340</v>
          </cell>
          <cell r="B746" t="str">
            <v>CDHU 187</v>
          </cell>
          <cell r="C746" t="str">
            <v>Laje pré-fabricada unidirecional em viga treliçada/lajota em EPS LT 25 (20 + 5), com capa de concreto de 25 MPa</v>
          </cell>
          <cell r="D746" t="str">
            <v>M2</v>
          </cell>
          <cell r="E746">
            <v>196.75</v>
          </cell>
          <cell r="F746">
            <v>40.81</v>
          </cell>
          <cell r="G746">
            <v>237.56</v>
          </cell>
        </row>
        <row r="747">
          <cell r="A747" t="str">
            <v>13.01.350</v>
          </cell>
          <cell r="B747" t="str">
            <v>CDHU 187</v>
          </cell>
          <cell r="C747" t="str">
            <v>Laje pré-fabricada unidirecional em viga treliçada/lajota em EPS LT 30 (25 + 5), com capa de concreto de 25 MPa</v>
          </cell>
          <cell r="D747" t="str">
            <v>M2</v>
          </cell>
          <cell r="E747">
            <v>282.89999999999998</v>
          </cell>
          <cell r="F747">
            <v>44.81</v>
          </cell>
          <cell r="G747">
            <v>327.71</v>
          </cell>
        </row>
        <row r="748">
          <cell r="A748" t="str">
            <v>13.02</v>
          </cell>
          <cell r="B748" t="str">
            <v>CDHU 187</v>
          </cell>
          <cell r="C748" t="str">
            <v>Laje pre-fabricada mista em vigotas protendidas e lajotas</v>
          </cell>
        </row>
        <row r="749">
          <cell r="A749" t="str">
            <v>13.02.150</v>
          </cell>
          <cell r="B749" t="str">
            <v>CDHU 187</v>
          </cell>
          <cell r="C749" t="str">
            <v>Laje pré-fabricada mista vigota protendida/lajota cerâmica - LP 12 (8+4) e capa com concreto de 25 MPa</v>
          </cell>
          <cell r="D749" t="str">
            <v>M2</v>
          </cell>
          <cell r="E749">
            <v>155.63</v>
          </cell>
          <cell r="F749">
            <v>34.549999999999997</v>
          </cell>
          <cell r="G749">
            <v>190.18</v>
          </cell>
        </row>
        <row r="750">
          <cell r="A750" t="str">
            <v>13.02.170</v>
          </cell>
          <cell r="B750" t="str">
            <v>CDHU 187</v>
          </cell>
          <cell r="C750" t="str">
            <v>Laje pré-fabricada mista vigota protendida/lajota cerâmica - LP 16 (12+4) e capa com concreto de 25 MPa</v>
          </cell>
          <cell r="D750" t="str">
            <v>M2</v>
          </cell>
          <cell r="E750">
            <v>162.28</v>
          </cell>
          <cell r="F750">
            <v>37.67</v>
          </cell>
          <cell r="G750">
            <v>199.95</v>
          </cell>
        </row>
        <row r="751">
          <cell r="A751" t="str">
            <v>13.02.190</v>
          </cell>
          <cell r="B751" t="str">
            <v>CDHU 187</v>
          </cell>
          <cell r="C751" t="str">
            <v>Laje pré-fabricada mista vigota protendida/lajota cerâmica - LP 20 (16+4) e capa com concreto de 25 MPa</v>
          </cell>
          <cell r="D751" t="str">
            <v>M2</v>
          </cell>
          <cell r="E751">
            <v>173.44</v>
          </cell>
          <cell r="F751">
            <v>40.81</v>
          </cell>
          <cell r="G751">
            <v>214.25</v>
          </cell>
        </row>
        <row r="752">
          <cell r="A752" t="str">
            <v>13.02.210</v>
          </cell>
          <cell r="B752" t="str">
            <v>CDHU 187</v>
          </cell>
          <cell r="C752" t="str">
            <v>Laje pré-fabricada mista vigota protendida/lajota cerâmica - LP 25 (20+5) e capa com concreto de 25 MPa</v>
          </cell>
          <cell r="D752" t="str">
            <v>M2</v>
          </cell>
          <cell r="E752">
            <v>189.21</v>
          </cell>
          <cell r="F752">
            <v>44.81</v>
          </cell>
          <cell r="G752">
            <v>234.02</v>
          </cell>
        </row>
        <row r="753">
          <cell r="A753" t="str">
            <v>13.05</v>
          </cell>
          <cell r="B753" t="str">
            <v>CDHU 187</v>
          </cell>
          <cell r="C753" t="str">
            <v>Pre-laje</v>
          </cell>
        </row>
        <row r="754">
          <cell r="A754" t="str">
            <v>13.05.084</v>
          </cell>
          <cell r="B754" t="str">
            <v>CDHU 187</v>
          </cell>
          <cell r="C754" t="str">
            <v>Pré-laje em painel pré-fabricado treliçado, com EPS, H= 12 cm</v>
          </cell>
          <cell r="D754" t="str">
            <v>M2</v>
          </cell>
          <cell r="E754">
            <v>163.16999999999999</v>
          </cell>
          <cell r="F754">
            <v>10.53</v>
          </cell>
          <cell r="G754">
            <v>173.7</v>
          </cell>
        </row>
        <row r="755">
          <cell r="A755" t="str">
            <v>13.05.090</v>
          </cell>
          <cell r="B755" t="str">
            <v>CDHU 187</v>
          </cell>
          <cell r="C755" t="str">
            <v>Pré-laje em painel pré-fabricado treliçado, com EPS, H= 16 cm</v>
          </cell>
          <cell r="D755" t="str">
            <v>M2</v>
          </cell>
          <cell r="E755">
            <v>173.58</v>
          </cell>
          <cell r="F755">
            <v>11.07</v>
          </cell>
          <cell r="G755">
            <v>184.65</v>
          </cell>
        </row>
        <row r="756">
          <cell r="A756" t="str">
            <v>13.05.094</v>
          </cell>
          <cell r="B756" t="str">
            <v>CDHU 187</v>
          </cell>
          <cell r="C756" t="str">
            <v>Pré-laje em painel pré-fabricado treliçado, com EPS, H= 20 cm</v>
          </cell>
          <cell r="D756" t="str">
            <v>M2</v>
          </cell>
          <cell r="E756">
            <v>190.61</v>
          </cell>
          <cell r="F756">
            <v>11.62</v>
          </cell>
          <cell r="G756">
            <v>202.23</v>
          </cell>
        </row>
        <row r="757">
          <cell r="A757" t="str">
            <v>13.05.096</v>
          </cell>
          <cell r="B757" t="str">
            <v>CDHU 187</v>
          </cell>
          <cell r="C757" t="str">
            <v>Pré-laje em painel pré-fabricado treliçado, com EPS, H= 25 cm</v>
          </cell>
          <cell r="D757" t="str">
            <v>M2</v>
          </cell>
          <cell r="E757">
            <v>243.27</v>
          </cell>
          <cell r="F757">
            <v>11.83</v>
          </cell>
          <cell r="G757">
            <v>255.1</v>
          </cell>
        </row>
        <row r="758">
          <cell r="A758" t="str">
            <v>13.05.110</v>
          </cell>
          <cell r="B758" t="str">
            <v>CDHU 187</v>
          </cell>
          <cell r="C758" t="str">
            <v>Pré-laje em painel pré-fabricado treliçado, H= 12 cm</v>
          </cell>
          <cell r="D758" t="str">
            <v>M2</v>
          </cell>
          <cell r="E758">
            <v>153.97</v>
          </cell>
          <cell r="F758">
            <v>10.53</v>
          </cell>
          <cell r="G758">
            <v>164.5</v>
          </cell>
        </row>
        <row r="759">
          <cell r="A759" t="str">
            <v>13.05.150</v>
          </cell>
          <cell r="B759" t="str">
            <v>CDHU 187</v>
          </cell>
          <cell r="C759" t="str">
            <v>Pré-laje em painel pré-fabricado treliçado, H= 16 cm</v>
          </cell>
          <cell r="D759" t="str">
            <v>M2</v>
          </cell>
          <cell r="E759">
            <v>173.89</v>
          </cell>
          <cell r="F759">
            <v>11.07</v>
          </cell>
          <cell r="G759">
            <v>184.96</v>
          </cell>
        </row>
        <row r="760">
          <cell r="A760" t="str">
            <v>14</v>
          </cell>
          <cell r="B760" t="str">
            <v>CDHU 187</v>
          </cell>
          <cell r="C760" t="str">
            <v>ALVENARIA E ELEMENTO DIVISOR</v>
          </cell>
        </row>
        <row r="761">
          <cell r="A761" t="str">
            <v>14.01</v>
          </cell>
          <cell r="B761" t="str">
            <v>CDHU 187</v>
          </cell>
          <cell r="C761" t="str">
            <v>Alvenaria de fundação (embasamento)</v>
          </cell>
        </row>
        <row r="762">
          <cell r="A762" t="str">
            <v>14.01.020</v>
          </cell>
          <cell r="B762" t="str">
            <v>CDHU 187</v>
          </cell>
          <cell r="C762" t="str">
            <v>Alvenaria de embasamento em tijolo maciço comum</v>
          </cell>
          <cell r="D762" t="str">
            <v>M3</v>
          </cell>
          <cell r="E762">
            <v>563.91</v>
          </cell>
          <cell r="F762">
            <v>357.61</v>
          </cell>
          <cell r="G762">
            <v>921.52</v>
          </cell>
        </row>
        <row r="763">
          <cell r="A763" t="str">
            <v>14.01.050</v>
          </cell>
          <cell r="B763" t="str">
            <v>CDHU 187</v>
          </cell>
          <cell r="C763" t="str">
            <v>Alvenaria de embasamento em bloco de concreto de 14 x 19 x 39 cm - classe A</v>
          </cell>
          <cell r="D763" t="str">
            <v>M2</v>
          </cell>
          <cell r="E763">
            <v>56.9</v>
          </cell>
          <cell r="F763">
            <v>34.32</v>
          </cell>
          <cell r="G763">
            <v>91.22</v>
          </cell>
        </row>
        <row r="764">
          <cell r="A764" t="str">
            <v>14.01.060</v>
          </cell>
          <cell r="B764" t="str">
            <v>CDHU 187</v>
          </cell>
          <cell r="C764" t="str">
            <v>Alvenaria de embasamento em bloco de concreto de 19 x 19 x 39 cm - classe A</v>
          </cell>
          <cell r="D764" t="str">
            <v>M2</v>
          </cell>
          <cell r="E764">
            <v>74.5</v>
          </cell>
          <cell r="F764">
            <v>35.1</v>
          </cell>
          <cell r="G764">
            <v>109.6</v>
          </cell>
        </row>
        <row r="765">
          <cell r="A765" t="str">
            <v>14.02</v>
          </cell>
          <cell r="B765" t="str">
            <v>CDHU 187</v>
          </cell>
          <cell r="C765" t="str">
            <v>Alvenaria com tijolo maciço comum ou especial</v>
          </cell>
        </row>
        <row r="766">
          <cell r="A766" t="str">
            <v>14.02.020</v>
          </cell>
          <cell r="B766" t="str">
            <v>CDHU 187</v>
          </cell>
          <cell r="C766" t="str">
            <v>Alvenaria de elevação de 1/4 tijolo maciço comum</v>
          </cell>
          <cell r="D766" t="str">
            <v>M2</v>
          </cell>
          <cell r="E766">
            <v>34.770000000000003</v>
          </cell>
          <cell r="F766">
            <v>44.16</v>
          </cell>
          <cell r="G766">
            <v>78.930000000000007</v>
          </cell>
        </row>
        <row r="767">
          <cell r="A767" t="str">
            <v>14.02.030</v>
          </cell>
          <cell r="B767" t="str">
            <v>CDHU 187</v>
          </cell>
          <cell r="C767" t="str">
            <v>Alvenaria de elevação de 1/2 tijolo maciço comum</v>
          </cell>
          <cell r="D767" t="str">
            <v>M2</v>
          </cell>
          <cell r="E767">
            <v>47.93</v>
          </cell>
          <cell r="F767">
            <v>69.89</v>
          </cell>
          <cell r="G767">
            <v>117.82</v>
          </cell>
        </row>
        <row r="768">
          <cell r="A768" t="str">
            <v>14.02.040</v>
          </cell>
          <cell r="B768" t="str">
            <v>CDHU 187</v>
          </cell>
          <cell r="C768" t="str">
            <v>Alvenaria de elevação de 1 tijolo maciço comum</v>
          </cell>
          <cell r="D768" t="str">
            <v>M2</v>
          </cell>
          <cell r="E768">
            <v>105.73</v>
          </cell>
          <cell r="F768">
            <v>113.4</v>
          </cell>
          <cell r="G768">
            <v>219.13</v>
          </cell>
        </row>
        <row r="769">
          <cell r="A769" t="str">
            <v>14.02.050</v>
          </cell>
          <cell r="B769" t="str">
            <v>CDHU 187</v>
          </cell>
          <cell r="C769" t="str">
            <v>Alvenaria de elevação de 1 1/2 tijolo maciço comum</v>
          </cell>
          <cell r="D769" t="str">
            <v>M2</v>
          </cell>
          <cell r="E769">
            <v>152.91</v>
          </cell>
          <cell r="F769">
            <v>139.85</v>
          </cell>
          <cell r="G769">
            <v>292.76</v>
          </cell>
        </row>
        <row r="770">
          <cell r="A770" t="str">
            <v>14.02.070</v>
          </cell>
          <cell r="B770" t="str">
            <v>CDHU 187</v>
          </cell>
          <cell r="C770" t="str">
            <v>Alvenaria de elevação de 1/2 tijolo maciço aparente</v>
          </cell>
          <cell r="D770" t="str">
            <v>M2</v>
          </cell>
          <cell r="E770">
            <v>130.34</v>
          </cell>
          <cell r="F770">
            <v>69.89</v>
          </cell>
          <cell r="G770">
            <v>200.23</v>
          </cell>
        </row>
        <row r="771">
          <cell r="A771" t="str">
            <v>14.02.080</v>
          </cell>
          <cell r="B771" t="str">
            <v>CDHU 187</v>
          </cell>
          <cell r="C771" t="str">
            <v>Alvenaria de elevação de 1 tijolo maciço aparente</v>
          </cell>
          <cell r="D771" t="str">
            <v>M2</v>
          </cell>
          <cell r="E771">
            <v>295.14999999999998</v>
          </cell>
          <cell r="F771">
            <v>113.4</v>
          </cell>
          <cell r="G771">
            <v>408.55</v>
          </cell>
        </row>
        <row r="772">
          <cell r="A772" t="str">
            <v>14.03</v>
          </cell>
          <cell r="B772" t="str">
            <v>CDHU 187</v>
          </cell>
          <cell r="C772" t="str">
            <v>Alvenaria com tijolo laminado aparente</v>
          </cell>
        </row>
        <row r="773">
          <cell r="A773" t="str">
            <v>14.03.020</v>
          </cell>
          <cell r="B773" t="str">
            <v>CDHU 187</v>
          </cell>
          <cell r="C773" t="str">
            <v>Alvenaria de elevação de 1/4 tijolo laminado</v>
          </cell>
          <cell r="D773" t="str">
            <v>M2</v>
          </cell>
          <cell r="E773">
            <v>119.92</v>
          </cell>
          <cell r="F773">
            <v>62.28</v>
          </cell>
          <cell r="G773">
            <v>182.2</v>
          </cell>
        </row>
        <row r="774">
          <cell r="A774" t="str">
            <v>14.03.040</v>
          </cell>
          <cell r="B774" t="str">
            <v>CDHU 187</v>
          </cell>
          <cell r="C774" t="str">
            <v>Alvenaria de elevação de 1/2 tijolo laminado</v>
          </cell>
          <cell r="D774" t="str">
            <v>M2</v>
          </cell>
          <cell r="E774">
            <v>226.26</v>
          </cell>
          <cell r="F774">
            <v>117.47</v>
          </cell>
          <cell r="G774">
            <v>343.73</v>
          </cell>
        </row>
        <row r="775">
          <cell r="A775" t="str">
            <v>14.03.060</v>
          </cell>
          <cell r="B775" t="str">
            <v>CDHU 187</v>
          </cell>
          <cell r="C775" t="str">
            <v>Alvenaria de elevação de 1 tijolo laminado</v>
          </cell>
          <cell r="D775" t="str">
            <v>M2</v>
          </cell>
          <cell r="E775">
            <v>468.55</v>
          </cell>
          <cell r="F775">
            <v>164.3</v>
          </cell>
          <cell r="G775">
            <v>632.85</v>
          </cell>
        </row>
        <row r="776">
          <cell r="A776" t="str">
            <v>14.04</v>
          </cell>
          <cell r="B776" t="str">
            <v>CDHU 187</v>
          </cell>
          <cell r="C776" t="str">
            <v>Alvenaria com bloco cerâmico de vedação</v>
          </cell>
        </row>
        <row r="777">
          <cell r="A777" t="str">
            <v>14.04.200</v>
          </cell>
          <cell r="B777" t="str">
            <v>CDHU 187</v>
          </cell>
          <cell r="C777" t="str">
            <v>Alvenaria de bloco cerâmico de vedação, uso revestido, de 9 cm</v>
          </cell>
          <cell r="D777" t="str">
            <v>M2</v>
          </cell>
          <cell r="E777">
            <v>34.909999999999997</v>
          </cell>
          <cell r="F777">
            <v>31.62</v>
          </cell>
          <cell r="G777">
            <v>66.53</v>
          </cell>
        </row>
        <row r="778">
          <cell r="A778" t="str">
            <v>14.04.210</v>
          </cell>
          <cell r="B778" t="str">
            <v>CDHU 187</v>
          </cell>
          <cell r="C778" t="str">
            <v>Alvenaria de bloco cerâmico de vedação, uso revestido, de 14 cm</v>
          </cell>
          <cell r="D778" t="str">
            <v>M2</v>
          </cell>
          <cell r="E778">
            <v>44.94</v>
          </cell>
          <cell r="F778">
            <v>34.32</v>
          </cell>
          <cell r="G778">
            <v>79.260000000000005</v>
          </cell>
        </row>
        <row r="779">
          <cell r="A779" t="str">
            <v>14.04.220</v>
          </cell>
          <cell r="B779" t="str">
            <v>CDHU 187</v>
          </cell>
          <cell r="C779" t="str">
            <v>Alvenaria de bloco cerâmico de vedação, uso revestido, de 19 cm</v>
          </cell>
          <cell r="D779" t="str">
            <v>M2</v>
          </cell>
          <cell r="E779">
            <v>51.36</v>
          </cell>
          <cell r="F779">
            <v>36.83</v>
          </cell>
          <cell r="G779">
            <v>88.19</v>
          </cell>
        </row>
        <row r="780">
          <cell r="A780" t="str">
            <v>14.05</v>
          </cell>
          <cell r="B780" t="str">
            <v>CDHU 187</v>
          </cell>
          <cell r="C780" t="str">
            <v>Alvenaria com bloco cerâmico estrutural</v>
          </cell>
        </row>
        <row r="781">
          <cell r="A781" t="str">
            <v>14.05.050</v>
          </cell>
          <cell r="B781" t="str">
            <v>CDHU 187</v>
          </cell>
          <cell r="C781" t="str">
            <v>Alvenaria de bloco cerâmico estrutural, uso revestido, de 14 cm</v>
          </cell>
          <cell r="D781" t="str">
            <v>M2</v>
          </cell>
          <cell r="E781">
            <v>41.03</v>
          </cell>
          <cell r="F781">
            <v>34.32</v>
          </cell>
          <cell r="G781">
            <v>75.349999999999994</v>
          </cell>
        </row>
        <row r="782">
          <cell r="A782" t="str">
            <v>14.05.060</v>
          </cell>
          <cell r="B782" t="str">
            <v>CDHU 187</v>
          </cell>
          <cell r="C782" t="str">
            <v>Alvenaria de bloco cerâmico estrutural, uso revestido, de 19 cm</v>
          </cell>
          <cell r="D782" t="str">
            <v>M2</v>
          </cell>
          <cell r="E782">
            <v>51.04</v>
          </cell>
          <cell r="F782">
            <v>36.83</v>
          </cell>
          <cell r="G782">
            <v>87.87</v>
          </cell>
        </row>
        <row r="783">
          <cell r="A783" t="str">
            <v>14.10</v>
          </cell>
          <cell r="B783" t="str">
            <v>CDHU 187</v>
          </cell>
          <cell r="C783" t="str">
            <v>Alvenaria com bloco de concreto de vedação</v>
          </cell>
        </row>
        <row r="784">
          <cell r="A784" t="str">
            <v>14.10.101</v>
          </cell>
          <cell r="B784" t="str">
            <v>CDHU 187</v>
          </cell>
          <cell r="C784" t="str">
            <v>Alvenaria de bloco de concreto de vedação de 9 x 19 x 39 cm - classe C</v>
          </cell>
          <cell r="D784" t="str">
            <v>M2</v>
          </cell>
          <cell r="E784">
            <v>37.380000000000003</v>
          </cell>
          <cell r="F784">
            <v>31.62</v>
          </cell>
          <cell r="G784">
            <v>69</v>
          </cell>
        </row>
        <row r="785">
          <cell r="A785" t="str">
            <v>14.10.111</v>
          </cell>
          <cell r="B785" t="str">
            <v>CDHU 187</v>
          </cell>
          <cell r="C785" t="str">
            <v>Alvenaria de bloco de concreto de vedação de 14 x 19 x 39 cm - classe C</v>
          </cell>
          <cell r="D785" t="str">
            <v>M2</v>
          </cell>
          <cell r="E785">
            <v>44.87</v>
          </cell>
          <cell r="F785">
            <v>34.32</v>
          </cell>
          <cell r="G785">
            <v>79.19</v>
          </cell>
        </row>
        <row r="786">
          <cell r="A786" t="str">
            <v>14.10.121</v>
          </cell>
          <cell r="B786" t="str">
            <v>CDHU 187</v>
          </cell>
          <cell r="C786" t="str">
            <v>Alvenaria de bloco de concreto de vedação de 19 x 19 x 39 cm - classe C</v>
          </cell>
          <cell r="D786" t="str">
            <v>M2</v>
          </cell>
          <cell r="E786">
            <v>58.22</v>
          </cell>
          <cell r="F786">
            <v>35.1</v>
          </cell>
          <cell r="G786">
            <v>93.32</v>
          </cell>
        </row>
        <row r="787">
          <cell r="A787" t="str">
            <v>14.11</v>
          </cell>
          <cell r="B787" t="str">
            <v>CDHU 187</v>
          </cell>
          <cell r="C787" t="str">
            <v>Alvenaria com bloco de concreto estrutural</v>
          </cell>
        </row>
        <row r="788">
          <cell r="A788" t="str">
            <v>14.11.221</v>
          </cell>
          <cell r="B788" t="str">
            <v>CDHU 187</v>
          </cell>
          <cell r="C788" t="str">
            <v>Alvenaria de bloco de concreto estrutural 14 x 19 x 39 cm - classe B</v>
          </cell>
          <cell r="D788" t="str">
            <v>M2</v>
          </cell>
          <cell r="E788">
            <v>51.49</v>
          </cell>
          <cell r="F788">
            <v>38.64</v>
          </cell>
          <cell r="G788">
            <v>90.13</v>
          </cell>
        </row>
        <row r="789">
          <cell r="A789" t="str">
            <v>14.11.231</v>
          </cell>
          <cell r="B789" t="str">
            <v>CDHU 187</v>
          </cell>
          <cell r="C789" t="str">
            <v>Alvenaria de bloco de concreto estrutural 19 x 19 x 39 cm - classe B</v>
          </cell>
          <cell r="D789" t="str">
            <v>M2</v>
          </cell>
          <cell r="E789">
            <v>69.44</v>
          </cell>
          <cell r="F789">
            <v>39.61</v>
          </cell>
          <cell r="G789">
            <v>109.05</v>
          </cell>
        </row>
        <row r="790">
          <cell r="A790" t="str">
            <v>14.11.261</v>
          </cell>
          <cell r="B790" t="str">
            <v>CDHU 187</v>
          </cell>
          <cell r="C790" t="str">
            <v>Alvenaria de bloco de concreto estrutural 14 x 19 x 39 cm - classe A</v>
          </cell>
          <cell r="D790" t="str">
            <v>M2</v>
          </cell>
          <cell r="E790">
            <v>57.99</v>
          </cell>
          <cell r="F790">
            <v>51.15</v>
          </cell>
          <cell r="G790">
            <v>109.14</v>
          </cell>
        </row>
        <row r="791">
          <cell r="A791" t="str">
            <v>14.11.271</v>
          </cell>
          <cell r="B791" t="str">
            <v>CDHU 187</v>
          </cell>
          <cell r="C791" t="str">
            <v>Alvenaria de bloco de concreto estrutural 19 x 19 x 39 cm - classe A</v>
          </cell>
          <cell r="D791" t="str">
            <v>M2</v>
          </cell>
          <cell r="E791">
            <v>76.069999999999993</v>
          </cell>
          <cell r="F791">
            <v>54.52</v>
          </cell>
          <cell r="G791">
            <v>130.59</v>
          </cell>
        </row>
        <row r="792">
          <cell r="A792" t="str">
            <v>14.15</v>
          </cell>
          <cell r="B792" t="str">
            <v>CDHU 187</v>
          </cell>
          <cell r="C792" t="str">
            <v>Alvenaria de concreto celular ou silico calcário</v>
          </cell>
        </row>
        <row r="793">
          <cell r="A793" t="str">
            <v>14.15.060</v>
          </cell>
          <cell r="B793" t="str">
            <v>CDHU 187</v>
          </cell>
          <cell r="C793" t="str">
            <v>Alvenaria em bloco de concreto celular autoclavado de 10 cm, uso revestido - classe C25</v>
          </cell>
          <cell r="D793" t="str">
            <v>M2</v>
          </cell>
          <cell r="E793">
            <v>93.12</v>
          </cell>
          <cell r="F793">
            <v>14.98</v>
          </cell>
          <cell r="G793">
            <v>108.1</v>
          </cell>
        </row>
        <row r="794">
          <cell r="A794" t="str">
            <v>14.15.100</v>
          </cell>
          <cell r="B794" t="str">
            <v>CDHU 187</v>
          </cell>
          <cell r="C794" t="str">
            <v>Alvenaria em bloco de concreto celular autoclavado de 12,5 cm, uso revestido - classe C25</v>
          </cell>
          <cell r="D794" t="str">
            <v>M2</v>
          </cell>
          <cell r="E794">
            <v>108.31</v>
          </cell>
          <cell r="F794">
            <v>15.37</v>
          </cell>
          <cell r="G794">
            <v>123.68</v>
          </cell>
        </row>
        <row r="795">
          <cell r="A795" t="str">
            <v>14.15.120</v>
          </cell>
          <cell r="B795" t="str">
            <v>CDHU 187</v>
          </cell>
          <cell r="C795" t="str">
            <v>Alvenaria em bloco de concreto celular autoclavado de 15 cm, uso revestido - classe C25</v>
          </cell>
          <cell r="D795" t="str">
            <v>M2</v>
          </cell>
          <cell r="E795">
            <v>134.9</v>
          </cell>
          <cell r="F795">
            <v>15.56</v>
          </cell>
          <cell r="G795">
            <v>150.46</v>
          </cell>
        </row>
        <row r="796">
          <cell r="A796" t="str">
            <v>14.15.140</v>
          </cell>
          <cell r="B796" t="str">
            <v>CDHU 187</v>
          </cell>
          <cell r="C796" t="str">
            <v>Alvenaria em bloco de concreto celular autoclavado de 20 cm, uso revestido - classe C25</v>
          </cell>
          <cell r="D796" t="str">
            <v>M2</v>
          </cell>
          <cell r="E796">
            <v>179.4</v>
          </cell>
          <cell r="F796">
            <v>16.149999999999999</v>
          </cell>
          <cell r="G796">
            <v>195.55</v>
          </cell>
        </row>
        <row r="797">
          <cell r="A797" t="str">
            <v>14.20</v>
          </cell>
          <cell r="B797" t="str">
            <v>CDHU 187</v>
          </cell>
          <cell r="C797" t="str">
            <v>Pecas moldadas no local (vergas, pilaretes, etc.)</v>
          </cell>
        </row>
        <row r="798">
          <cell r="A798" t="str">
            <v>14.20.010</v>
          </cell>
          <cell r="B798" t="str">
            <v>CDHU 187</v>
          </cell>
          <cell r="C798" t="str">
            <v>Vergas, contravergas e pilaretes de concreto armado</v>
          </cell>
          <cell r="D798" t="str">
            <v>M3</v>
          </cell>
          <cell r="E798">
            <v>1039.1199999999999</v>
          </cell>
          <cell r="F798">
            <v>816.21</v>
          </cell>
          <cell r="G798">
            <v>1855.33</v>
          </cell>
        </row>
        <row r="799">
          <cell r="A799" t="str">
            <v>14.20.020</v>
          </cell>
          <cell r="B799" t="str">
            <v>CDHU 187</v>
          </cell>
          <cell r="C799" t="str">
            <v>Cimalha em concreto com pingadeira</v>
          </cell>
          <cell r="D799" t="str">
            <v>M</v>
          </cell>
          <cell r="E799">
            <v>3.64</v>
          </cell>
          <cell r="F799">
            <v>7.38</v>
          </cell>
          <cell r="G799">
            <v>11.02</v>
          </cell>
        </row>
        <row r="800">
          <cell r="A800" t="str">
            <v>14.28</v>
          </cell>
          <cell r="B800" t="str">
            <v>CDHU 187</v>
          </cell>
          <cell r="C800" t="str">
            <v>Elementos vazados (concreto, cerâmica e vidros)</v>
          </cell>
        </row>
        <row r="801">
          <cell r="A801" t="str">
            <v>14.28.012</v>
          </cell>
          <cell r="B801" t="str">
            <v>CDHU 187</v>
          </cell>
          <cell r="C801" t="str">
            <v>Elemento vazado em cerâmica, tipo quadriculado de 18 x 18 x 7 cm</v>
          </cell>
          <cell r="D801" t="str">
            <v>M2</v>
          </cell>
          <cell r="E801">
            <v>127.05</v>
          </cell>
          <cell r="F801">
            <v>77.64</v>
          </cell>
          <cell r="G801">
            <v>204.69</v>
          </cell>
        </row>
        <row r="802">
          <cell r="A802" t="str">
            <v>14.28.030</v>
          </cell>
          <cell r="B802" t="str">
            <v>CDHU 187</v>
          </cell>
          <cell r="C802" t="str">
            <v>Elemento vazado em concreto, tipo quadriculado de 39 x 39 x 10 cm</v>
          </cell>
          <cell r="D802" t="str">
            <v>M2</v>
          </cell>
          <cell r="E802">
            <v>126.79</v>
          </cell>
          <cell r="F802">
            <v>64.44</v>
          </cell>
          <cell r="G802">
            <v>191.23</v>
          </cell>
        </row>
        <row r="803">
          <cell r="A803" t="str">
            <v>14.28.096</v>
          </cell>
          <cell r="B803" t="str">
            <v>CDHU 187</v>
          </cell>
          <cell r="C803" t="str">
            <v>Elemento vazado em concreto, tipo veneziana de 39 x 39 x 10 cm</v>
          </cell>
          <cell r="D803" t="str">
            <v>M2</v>
          </cell>
          <cell r="E803">
            <v>145.34</v>
          </cell>
          <cell r="F803">
            <v>64.44</v>
          </cell>
          <cell r="G803">
            <v>209.78</v>
          </cell>
        </row>
        <row r="804">
          <cell r="A804" t="str">
            <v>14.28.100</v>
          </cell>
          <cell r="B804" t="str">
            <v>CDHU 187</v>
          </cell>
          <cell r="C804" t="str">
            <v>Elemento vazado em vidro, tipo veneziana capelinha de 20 x 10 x 10 cm</v>
          </cell>
          <cell r="D804" t="str">
            <v>M2</v>
          </cell>
          <cell r="E804">
            <v>1531.55</v>
          </cell>
          <cell r="F804">
            <v>174.78</v>
          </cell>
          <cell r="G804">
            <v>1706.33</v>
          </cell>
        </row>
        <row r="805">
          <cell r="A805" t="str">
            <v>14.28.140</v>
          </cell>
          <cell r="B805" t="str">
            <v>CDHU 187</v>
          </cell>
          <cell r="C805" t="str">
            <v>Elemento vazado em vidro, tipo veneziana de 20 x 20 x 6 cm</v>
          </cell>
          <cell r="D805" t="str">
            <v>M2</v>
          </cell>
          <cell r="E805">
            <v>1062.3699999999999</v>
          </cell>
          <cell r="F805">
            <v>116.05</v>
          </cell>
          <cell r="G805">
            <v>1178.42</v>
          </cell>
        </row>
        <row r="806">
          <cell r="A806" t="str">
            <v>14.30</v>
          </cell>
          <cell r="B806" t="str">
            <v>CDHU 187</v>
          </cell>
          <cell r="C806" t="str">
            <v>Divisória e fechamento</v>
          </cell>
        </row>
        <row r="807">
          <cell r="A807" t="str">
            <v>14.30.010</v>
          </cell>
          <cell r="B807" t="str">
            <v>CDHU 187</v>
          </cell>
          <cell r="C807" t="str">
            <v>Divisória em placas de granito com espessura de 3 cm</v>
          </cell>
          <cell r="D807" t="str">
            <v>M2</v>
          </cell>
          <cell r="E807">
            <v>847.59</v>
          </cell>
          <cell r="F807">
            <v>75.16</v>
          </cell>
          <cell r="G807">
            <v>922.75</v>
          </cell>
        </row>
        <row r="808">
          <cell r="A808" t="str">
            <v>14.30.020</v>
          </cell>
          <cell r="B808" t="str">
            <v>CDHU 187</v>
          </cell>
          <cell r="C808" t="str">
            <v>Divisória em placas de granilite com espessura de 3 cm</v>
          </cell>
          <cell r="D808" t="str">
            <v>M2</v>
          </cell>
          <cell r="E808">
            <v>229.88</v>
          </cell>
          <cell r="G808">
            <v>229.88</v>
          </cell>
        </row>
        <row r="809">
          <cell r="A809" t="str">
            <v>14.30.070</v>
          </cell>
          <cell r="B809" t="str">
            <v>CDHU 187</v>
          </cell>
          <cell r="C809" t="str">
            <v>Divisória sanitária em painel laminado melamínico estrutural com perfis em alumínio, inclusive ferragem completa para vão de porta</v>
          </cell>
          <cell r="D809" t="str">
            <v>M2</v>
          </cell>
          <cell r="E809">
            <v>622.91999999999996</v>
          </cell>
          <cell r="G809">
            <v>622.91999999999996</v>
          </cell>
        </row>
        <row r="810">
          <cell r="A810" t="str">
            <v>14.30.080</v>
          </cell>
          <cell r="B810" t="str">
            <v>CDHU 187</v>
          </cell>
          <cell r="C810" t="str">
            <v>Divisão para mictório em placas de mármore branco, com espessura de 3 cm</v>
          </cell>
          <cell r="D810" t="str">
            <v>M2</v>
          </cell>
          <cell r="E810">
            <v>973.96</v>
          </cell>
          <cell r="F810">
            <v>75.16</v>
          </cell>
          <cell r="G810">
            <v>1049.1199999999999</v>
          </cell>
        </row>
        <row r="811">
          <cell r="A811" t="str">
            <v>14.30.110</v>
          </cell>
          <cell r="B811" t="str">
            <v>CDHU 187</v>
          </cell>
          <cell r="C811" t="str">
            <v>Divisória cega tipo naval, acabamento em laminado fenólico melamínico, com espessura de 3,5 cm</v>
          </cell>
          <cell r="D811" t="str">
            <v>M2</v>
          </cell>
          <cell r="E811">
            <v>136.33000000000001</v>
          </cell>
          <cell r="G811">
            <v>136.33000000000001</v>
          </cell>
        </row>
        <row r="812">
          <cell r="A812" t="str">
            <v>14.30.160</v>
          </cell>
          <cell r="B812" t="str">
            <v>CDHU 187</v>
          </cell>
          <cell r="C812" t="str">
            <v>Divisória em placas de gesso acartonado, resistência ao fogo 60 minutos, espessura 120/90mm - 1RF / 1RF LM</v>
          </cell>
          <cell r="D812" t="str">
            <v>M2</v>
          </cell>
          <cell r="E812">
            <v>193.97</v>
          </cell>
          <cell r="G812">
            <v>193.97</v>
          </cell>
        </row>
        <row r="813">
          <cell r="A813" t="str">
            <v>14.30.190</v>
          </cell>
          <cell r="B813" t="str">
            <v>CDHU 187</v>
          </cell>
          <cell r="C813" t="str">
            <v>Divisória cega tipo naval com miolo mineral, acabamento em laminado melamínico, com espessura de 3,5 cm</v>
          </cell>
          <cell r="D813" t="str">
            <v>M2</v>
          </cell>
          <cell r="E813">
            <v>156.25</v>
          </cell>
          <cell r="G813">
            <v>156.25</v>
          </cell>
        </row>
        <row r="814">
          <cell r="A814" t="str">
            <v>14.30.230</v>
          </cell>
          <cell r="B814" t="str">
            <v>CDHU 187</v>
          </cell>
          <cell r="C814" t="str">
            <v>Divisória painel/vidro/vidro tipo naval, acabamento em laminado fenólico melamínico, com espessura de 3,5 cm</v>
          </cell>
          <cell r="D814" t="str">
            <v>M2</v>
          </cell>
          <cell r="E814">
            <v>171.18</v>
          </cell>
          <cell r="G814">
            <v>171.18</v>
          </cell>
        </row>
        <row r="815">
          <cell r="A815" t="str">
            <v>14.30.260</v>
          </cell>
          <cell r="B815" t="str">
            <v>CDHU 187</v>
          </cell>
          <cell r="C815" t="str">
            <v>Divisória em placas de gesso acartonado, resistência ao fogo 30 minutos, espessura 73/48mm - 1ST / 1ST</v>
          </cell>
          <cell r="D815" t="str">
            <v>M2</v>
          </cell>
          <cell r="E815">
            <v>136.83000000000001</v>
          </cell>
          <cell r="G815">
            <v>136.83000000000001</v>
          </cell>
        </row>
        <row r="816">
          <cell r="A816" t="str">
            <v>14.30.270</v>
          </cell>
          <cell r="B816" t="str">
            <v>CDHU 187</v>
          </cell>
          <cell r="C816" t="str">
            <v>Divisória em placas de gesso acartonado, resistência ao fogo 30 minutos, espessura 73/48mm - 1ST / 1ST LM</v>
          </cell>
          <cell r="D816" t="str">
            <v>M2</v>
          </cell>
          <cell r="E816">
            <v>131.82</v>
          </cell>
          <cell r="G816">
            <v>131.82</v>
          </cell>
        </row>
        <row r="817">
          <cell r="A817" t="str">
            <v>14.30.300</v>
          </cell>
          <cell r="B817" t="str">
            <v>CDHU 187</v>
          </cell>
          <cell r="C817" t="str">
            <v>Divisória em placas de gesso acartonado, resistência ao fogo 30 minutos, espessura 100/70mm - 1ST / 1ST LM</v>
          </cell>
          <cell r="D817" t="str">
            <v>M2</v>
          </cell>
          <cell r="E817">
            <v>176.39</v>
          </cell>
          <cell r="G817">
            <v>176.39</v>
          </cell>
        </row>
        <row r="818">
          <cell r="A818" t="str">
            <v>14.30.310</v>
          </cell>
          <cell r="B818" t="str">
            <v>CDHU 187</v>
          </cell>
          <cell r="C818" t="str">
            <v>Divisória em placas de gesso acartonado, resistência ao fogo 30 minutos, espessura 100/70mm - 1ST / 1ST</v>
          </cell>
          <cell r="D818" t="str">
            <v>M2</v>
          </cell>
          <cell r="E818">
            <v>117.37</v>
          </cell>
          <cell r="G818">
            <v>117.37</v>
          </cell>
        </row>
        <row r="819">
          <cell r="A819" t="str">
            <v>14.30.410</v>
          </cell>
          <cell r="B819" t="str">
            <v>CDHU 187</v>
          </cell>
          <cell r="C819" t="str">
            <v>Divisória em placas de gesso acartonado, resistência ao fogo 30 minutos, espessura 100/70mm - 1RU / 1RU</v>
          </cell>
          <cell r="D819" t="str">
            <v>M2</v>
          </cell>
          <cell r="E819">
            <v>178.02</v>
          </cell>
          <cell r="G819">
            <v>178.02</v>
          </cell>
        </row>
        <row r="820">
          <cell r="A820" t="str">
            <v>14.30.440</v>
          </cell>
          <cell r="B820" t="str">
            <v>CDHU 187</v>
          </cell>
          <cell r="C820" t="str">
            <v>Divisória em placas duplas de gesso acartonado, resistência ao fogo 60 minutos, espessura 120/70mm - 2ST / 2ST LM</v>
          </cell>
          <cell r="D820" t="str">
            <v>M2</v>
          </cell>
          <cell r="E820">
            <v>203.94</v>
          </cell>
          <cell r="G820">
            <v>203.94</v>
          </cell>
        </row>
        <row r="821">
          <cell r="A821" t="str">
            <v>14.30.841</v>
          </cell>
          <cell r="B821" t="str">
            <v>CDHU 187</v>
          </cell>
          <cell r="C821" t="str">
            <v>Divisória cega tipo piso/teto em laminado melamínico de baixa pressão, com coluna estrutural em alumínio extrudado</v>
          </cell>
          <cell r="D821" t="str">
            <v>M2</v>
          </cell>
          <cell r="E821">
            <v>961.59</v>
          </cell>
          <cell r="G821">
            <v>961.59</v>
          </cell>
        </row>
        <row r="822">
          <cell r="A822" t="str">
            <v>14.30.842</v>
          </cell>
          <cell r="B822" t="str">
            <v>CDHU 187</v>
          </cell>
          <cell r="C822" t="str">
            <v>Divisória tipo piso/teto em vidro temperado simples, com coluna estrutural em alumínio extrudado</v>
          </cell>
          <cell r="D822" t="str">
            <v>M2</v>
          </cell>
          <cell r="E822">
            <v>663</v>
          </cell>
          <cell r="G822">
            <v>663</v>
          </cell>
        </row>
        <row r="823">
          <cell r="A823" t="str">
            <v>14.30.843</v>
          </cell>
          <cell r="B823" t="str">
            <v>CDHU 187</v>
          </cell>
          <cell r="C823" t="str">
            <v>Divisória tipo piso/teto em vidro temperado duplo e micro persianas, com coluna estrutural em alumínio extrudado</v>
          </cell>
          <cell r="D823" t="str">
            <v>M2</v>
          </cell>
          <cell r="E823">
            <v>1245.1400000000001</v>
          </cell>
          <cell r="G823">
            <v>1245.1400000000001</v>
          </cell>
        </row>
        <row r="824">
          <cell r="A824" t="str">
            <v>14.30.860</v>
          </cell>
          <cell r="B824" t="str">
            <v>CDHU 187</v>
          </cell>
          <cell r="C824" t="str">
            <v>Divisória em placas de granilite com espessura de 4 cm</v>
          </cell>
          <cell r="D824" t="str">
            <v>M2</v>
          </cell>
          <cell r="E824">
            <v>318.97000000000003</v>
          </cell>
          <cell r="F824">
            <v>69.739999999999995</v>
          </cell>
          <cell r="G824">
            <v>388.71</v>
          </cell>
        </row>
        <row r="825">
          <cell r="A825" t="str">
            <v>14.30.870</v>
          </cell>
          <cell r="B825" t="str">
            <v>CDHU 187</v>
          </cell>
          <cell r="C825" t="str">
            <v>Divisória em placas duplas de gesso acartonado, resistência ao fogo 120 minutos, espessura 130/70mm - 2RF / 2RF</v>
          </cell>
          <cell r="D825" t="str">
            <v>M2</v>
          </cell>
          <cell r="E825">
            <v>222.65</v>
          </cell>
          <cell r="G825">
            <v>222.65</v>
          </cell>
        </row>
        <row r="826">
          <cell r="A826" t="str">
            <v>14.30.880</v>
          </cell>
          <cell r="B826" t="str">
            <v>CDHU 187</v>
          </cell>
          <cell r="C826" t="str">
            <v>Divisória em placas duplas de gesso acartonado, resistência ao fogo 60 minutos, espessura 120/70mm - 2ST / 2RU</v>
          </cell>
          <cell r="D826" t="str">
            <v>M2</v>
          </cell>
          <cell r="E826">
            <v>220.91</v>
          </cell>
          <cell r="G826">
            <v>220.91</v>
          </cell>
        </row>
        <row r="827">
          <cell r="A827" t="str">
            <v>14.30.890</v>
          </cell>
          <cell r="B827" t="str">
            <v>CDHU 187</v>
          </cell>
          <cell r="C827" t="str">
            <v>Divisória em placas duplas de gesso acartonado, resistência ao fogo 60 minutos, espessura 120/70mm - 2RU / 2RU</v>
          </cell>
          <cell r="D827" t="str">
            <v>M2</v>
          </cell>
          <cell r="E827">
            <v>223.84</v>
          </cell>
          <cell r="G827">
            <v>223.84</v>
          </cell>
        </row>
        <row r="828">
          <cell r="A828" t="str">
            <v>14.30.900</v>
          </cell>
          <cell r="B828" t="str">
            <v>CDHU 187</v>
          </cell>
          <cell r="C828" t="str">
            <v>Divisória em placas duplas de gesso acartonado, resistência ao fogo 60 minutos, espessura 98/48mm - 2ST / 2ST LM</v>
          </cell>
          <cell r="D828" t="str">
            <v>M2</v>
          </cell>
          <cell r="E828">
            <v>189.69</v>
          </cell>
          <cell r="G828">
            <v>189.69</v>
          </cell>
        </row>
        <row r="829">
          <cell r="A829" t="str">
            <v>14.30.910</v>
          </cell>
          <cell r="B829" t="str">
            <v>CDHU 187</v>
          </cell>
          <cell r="C829" t="str">
            <v>Divisória em placas duplas de gesso acartonado, resistência ao fogo 60 minutos, espessura 98/48mm - 2RU / 2RU LM</v>
          </cell>
          <cell r="D829" t="str">
            <v>M2</v>
          </cell>
          <cell r="E829">
            <v>233.18</v>
          </cell>
          <cell r="G829">
            <v>233.18</v>
          </cell>
        </row>
        <row r="830">
          <cell r="A830" t="str">
            <v>14.30.920</v>
          </cell>
          <cell r="B830" t="str">
            <v>CDHU 187</v>
          </cell>
          <cell r="C830" t="str">
            <v>Divisória em placas duplas de gesso acartonado, resistência ao fogo 60 minutos, espessura 98/48mm - 2ST / 2RU LM</v>
          </cell>
          <cell r="D830" t="str">
            <v>M2</v>
          </cell>
          <cell r="E830">
            <v>247.67</v>
          </cell>
          <cell r="G830">
            <v>247.67</v>
          </cell>
        </row>
        <row r="831">
          <cell r="A831" t="str">
            <v>14.31</v>
          </cell>
          <cell r="B831" t="str">
            <v>CDHU 187</v>
          </cell>
          <cell r="C831" t="str">
            <v>Divisória e fechamento.</v>
          </cell>
        </row>
        <row r="832">
          <cell r="A832" t="str">
            <v>14.31.030</v>
          </cell>
          <cell r="B832" t="str">
            <v>CDHU 187</v>
          </cell>
          <cell r="C832" t="str">
            <v>Fechamento em placa cimentícia com espessura de 12 mm</v>
          </cell>
          <cell r="D832" t="str">
            <v>M2</v>
          </cell>
          <cell r="E832">
            <v>105.41</v>
          </cell>
          <cell r="F832">
            <v>124.89</v>
          </cell>
          <cell r="G832">
            <v>230.3</v>
          </cell>
        </row>
        <row r="833">
          <cell r="A833" t="str">
            <v>14.40</v>
          </cell>
          <cell r="B833" t="str">
            <v>CDHU 187</v>
          </cell>
          <cell r="C833" t="str">
            <v>Reparos, conservações e complementos - GRUPO 14</v>
          </cell>
        </row>
        <row r="834">
          <cell r="A834" t="str">
            <v>14.40.040</v>
          </cell>
          <cell r="B834" t="str">
            <v>CDHU 187</v>
          </cell>
          <cell r="C834" t="str">
            <v>Recolocação de divisórias em chapas com montantes metálicos</v>
          </cell>
          <cell r="D834" t="str">
            <v>M2</v>
          </cell>
          <cell r="F834">
            <v>43.16</v>
          </cell>
          <cell r="G834">
            <v>43.16</v>
          </cell>
        </row>
        <row r="835">
          <cell r="A835" t="str">
            <v>14.40.060</v>
          </cell>
          <cell r="B835" t="str">
            <v>CDHU 187</v>
          </cell>
          <cell r="C835" t="str">
            <v>Tela galvanizada para fixação de alvenaria com dimensão de 6x50cm</v>
          </cell>
          <cell r="D835" t="str">
            <v>UN</v>
          </cell>
          <cell r="E835">
            <v>2.52</v>
          </cell>
          <cell r="F835">
            <v>5.92</v>
          </cell>
          <cell r="G835">
            <v>8.44</v>
          </cell>
        </row>
        <row r="836">
          <cell r="A836" t="str">
            <v>14.40.070</v>
          </cell>
          <cell r="B836" t="str">
            <v>CDHU 187</v>
          </cell>
          <cell r="C836" t="str">
            <v>Tela galvanizada para fixação de alvenaria com dimensão de 7,5x50cm</v>
          </cell>
          <cell r="D836" t="str">
            <v>UN</v>
          </cell>
          <cell r="E836">
            <v>2.94</v>
          </cell>
          <cell r="F836">
            <v>5.92</v>
          </cell>
          <cell r="G836">
            <v>8.86</v>
          </cell>
        </row>
        <row r="837">
          <cell r="A837" t="str">
            <v>14.40.080</v>
          </cell>
          <cell r="B837" t="str">
            <v>CDHU 187</v>
          </cell>
          <cell r="C837" t="str">
            <v>Tela galvanizada para fixação de alvenaria com dimensão de 10,5x50cm</v>
          </cell>
          <cell r="D837" t="str">
            <v>UN</v>
          </cell>
          <cell r="E837">
            <v>3.75</v>
          </cell>
          <cell r="F837">
            <v>5.92</v>
          </cell>
          <cell r="G837">
            <v>9.67</v>
          </cell>
        </row>
        <row r="838">
          <cell r="A838" t="str">
            <v>14.40.090</v>
          </cell>
          <cell r="B838" t="str">
            <v>CDHU 187</v>
          </cell>
          <cell r="C838" t="str">
            <v>Tela galvanizada para fixação de alvenaria com dimensão de 12x50cm</v>
          </cell>
          <cell r="D838" t="str">
            <v>UN</v>
          </cell>
          <cell r="E838">
            <v>4.0199999999999996</v>
          </cell>
          <cell r="F838">
            <v>5.92</v>
          </cell>
          <cell r="G838">
            <v>9.94</v>
          </cell>
        </row>
        <row r="839">
          <cell r="A839" t="str">
            <v>14.40.100</v>
          </cell>
          <cell r="B839" t="str">
            <v>CDHU 187</v>
          </cell>
          <cell r="C839" t="str">
            <v>Tela galvanizada para fixação de alvenaria com dimensão de 17x50cm</v>
          </cell>
          <cell r="D839" t="str">
            <v>UN</v>
          </cell>
          <cell r="E839">
            <v>5.33</v>
          </cell>
          <cell r="F839">
            <v>5.92</v>
          </cell>
          <cell r="G839">
            <v>11.25</v>
          </cell>
        </row>
        <row r="840">
          <cell r="A840" t="str">
            <v>15</v>
          </cell>
          <cell r="B840" t="str">
            <v>CDHU 187</v>
          </cell>
          <cell r="C840" t="str">
            <v>ESTRUTURA EM MADEIRA, FERRO, ALUMINIO E CONCRETO</v>
          </cell>
        </row>
        <row r="841">
          <cell r="A841" t="str">
            <v>15.01</v>
          </cell>
          <cell r="B841" t="str">
            <v>CDHU 187</v>
          </cell>
          <cell r="C841" t="str">
            <v>Estrutura em madeira para cobertura</v>
          </cell>
        </row>
        <row r="842">
          <cell r="A842" t="str">
            <v>15.01.010</v>
          </cell>
          <cell r="B842" t="str">
            <v>CDHU 187</v>
          </cell>
          <cell r="C842" t="str">
            <v>Estrutura de madeira tesourada para telha de barro - vãos até 7,00 m</v>
          </cell>
          <cell r="D842" t="str">
            <v>M2</v>
          </cell>
          <cell r="E842">
            <v>99.34</v>
          </cell>
          <cell r="F842">
            <v>53.95</v>
          </cell>
          <cell r="G842">
            <v>153.29</v>
          </cell>
        </row>
        <row r="843">
          <cell r="A843" t="str">
            <v>15.01.020</v>
          </cell>
          <cell r="B843" t="str">
            <v>CDHU 187</v>
          </cell>
          <cell r="C843" t="str">
            <v>Estrutura de madeira tesourada para telha de barro - vãos de 7,01 a 10,00 m</v>
          </cell>
          <cell r="D843" t="str">
            <v>M2</v>
          </cell>
          <cell r="E843">
            <v>106.62</v>
          </cell>
          <cell r="F843">
            <v>56.11</v>
          </cell>
          <cell r="G843">
            <v>162.72999999999999</v>
          </cell>
        </row>
        <row r="844">
          <cell r="A844" t="str">
            <v>15.01.030</v>
          </cell>
          <cell r="B844" t="str">
            <v>CDHU 187</v>
          </cell>
          <cell r="C844" t="str">
            <v>Estrutura de madeira tesourada para telha de barro - vãos de 10,01 a 13,00 m</v>
          </cell>
          <cell r="D844" t="str">
            <v>M2</v>
          </cell>
          <cell r="E844">
            <v>113.89</v>
          </cell>
          <cell r="F844">
            <v>58.26</v>
          </cell>
          <cell r="G844">
            <v>172.15</v>
          </cell>
        </row>
        <row r="845">
          <cell r="A845" t="str">
            <v>15.01.040</v>
          </cell>
          <cell r="B845" t="str">
            <v>CDHU 187</v>
          </cell>
          <cell r="C845" t="str">
            <v>Estrutura de madeira tesourada para telha de barro - vãos de 13,01 a 18,00 m</v>
          </cell>
          <cell r="D845" t="str">
            <v>M2</v>
          </cell>
          <cell r="E845">
            <v>125</v>
          </cell>
          <cell r="F845">
            <v>62.58</v>
          </cell>
          <cell r="G845">
            <v>187.58</v>
          </cell>
        </row>
        <row r="846">
          <cell r="A846" t="str">
            <v>15.01.110</v>
          </cell>
          <cell r="B846" t="str">
            <v>CDHU 187</v>
          </cell>
          <cell r="C846" t="str">
            <v>Estrutura de madeira tesourada para telha perfil ondulado - vãos até 7,00 m</v>
          </cell>
          <cell r="D846" t="str">
            <v>M2</v>
          </cell>
          <cell r="E846">
            <v>67.88</v>
          </cell>
          <cell r="F846">
            <v>41.01</v>
          </cell>
          <cell r="G846">
            <v>108.89</v>
          </cell>
        </row>
        <row r="847">
          <cell r="A847" t="str">
            <v>15.01.120</v>
          </cell>
          <cell r="B847" t="str">
            <v>CDHU 187</v>
          </cell>
          <cell r="C847" t="str">
            <v>Estrutura de madeira tesourada para telha perfil ondulado - vãos 7,01 a 10,00 m</v>
          </cell>
          <cell r="D847" t="str">
            <v>M2</v>
          </cell>
          <cell r="E847">
            <v>75.16</v>
          </cell>
          <cell r="F847">
            <v>43.16</v>
          </cell>
          <cell r="G847">
            <v>118.32</v>
          </cell>
        </row>
        <row r="848">
          <cell r="A848" t="str">
            <v>15.01.130</v>
          </cell>
          <cell r="B848" t="str">
            <v>CDHU 187</v>
          </cell>
          <cell r="C848" t="str">
            <v>Estrutura de madeira tesourada para telha perfil ondulado - vãos 10,01 a 13,00 m</v>
          </cell>
          <cell r="D848" t="str">
            <v>M2</v>
          </cell>
          <cell r="E848">
            <v>82.44</v>
          </cell>
          <cell r="F848">
            <v>45.31</v>
          </cell>
          <cell r="G848">
            <v>127.75</v>
          </cell>
        </row>
        <row r="849">
          <cell r="A849" t="str">
            <v>15.01.140</v>
          </cell>
          <cell r="B849" t="str">
            <v>CDHU 187</v>
          </cell>
          <cell r="C849" t="str">
            <v>Estrutura de madeira tesourada para telha perfil ondulado - vãos 13,01 a 18,00 m</v>
          </cell>
          <cell r="D849" t="str">
            <v>M2</v>
          </cell>
          <cell r="E849">
            <v>90.08</v>
          </cell>
          <cell r="F849">
            <v>49.63</v>
          </cell>
          <cell r="G849">
            <v>139.71</v>
          </cell>
        </row>
        <row r="850">
          <cell r="A850" t="str">
            <v>15.01.210</v>
          </cell>
          <cell r="B850" t="str">
            <v>CDHU 187</v>
          </cell>
          <cell r="C850" t="str">
            <v>Estrutura pontaletada para telhas de barro</v>
          </cell>
          <cell r="D850" t="str">
            <v>M2</v>
          </cell>
          <cell r="E850">
            <v>76.91</v>
          </cell>
          <cell r="F850">
            <v>51.79</v>
          </cell>
          <cell r="G850">
            <v>128.69999999999999</v>
          </cell>
        </row>
        <row r="851">
          <cell r="A851" t="str">
            <v>15.01.220</v>
          </cell>
          <cell r="B851" t="str">
            <v>CDHU 187</v>
          </cell>
          <cell r="C851" t="str">
            <v>Estrutura pontaletada para telhas onduladas</v>
          </cell>
          <cell r="D851" t="str">
            <v>M2</v>
          </cell>
          <cell r="E851">
            <v>57.45</v>
          </cell>
          <cell r="F851">
            <v>38.840000000000003</v>
          </cell>
          <cell r="G851">
            <v>96.29</v>
          </cell>
        </row>
        <row r="852">
          <cell r="A852" t="str">
            <v>15.01.310</v>
          </cell>
          <cell r="B852" t="str">
            <v>CDHU 187</v>
          </cell>
          <cell r="C852" t="str">
            <v>Estrutura em terças para telhas de barro</v>
          </cell>
          <cell r="D852" t="str">
            <v>M2</v>
          </cell>
          <cell r="E852">
            <v>70.19</v>
          </cell>
          <cell r="F852">
            <v>28.06</v>
          </cell>
          <cell r="G852">
            <v>98.25</v>
          </cell>
        </row>
        <row r="853">
          <cell r="A853" t="str">
            <v>15.01.320</v>
          </cell>
          <cell r="B853" t="str">
            <v>CDHU 187</v>
          </cell>
          <cell r="C853" t="str">
            <v>Estrutura em terças para telhas perfil e material qualquer, exceto barro</v>
          </cell>
          <cell r="D853" t="str">
            <v>M2</v>
          </cell>
          <cell r="E853">
            <v>21.64</v>
          </cell>
          <cell r="F853">
            <v>5.5</v>
          </cell>
          <cell r="G853">
            <v>27.14</v>
          </cell>
        </row>
        <row r="854">
          <cell r="A854" t="str">
            <v>15.01.330</v>
          </cell>
          <cell r="B854" t="str">
            <v>CDHU 187</v>
          </cell>
          <cell r="C854" t="str">
            <v>Estrutura em terças para telhas perfil trapezoidal</v>
          </cell>
          <cell r="D854" t="str">
            <v>M2</v>
          </cell>
          <cell r="E854">
            <v>13.69</v>
          </cell>
          <cell r="F854">
            <v>5.5</v>
          </cell>
          <cell r="G854">
            <v>19.190000000000001</v>
          </cell>
        </row>
        <row r="855">
          <cell r="A855" t="str">
            <v>15.03</v>
          </cell>
          <cell r="B855" t="str">
            <v>CDHU 187</v>
          </cell>
          <cell r="C855" t="str">
            <v>Estrutura em aço</v>
          </cell>
        </row>
        <row r="856">
          <cell r="A856" t="str">
            <v>15.03.030</v>
          </cell>
          <cell r="B856" t="str">
            <v>CDHU 187</v>
          </cell>
          <cell r="C856" t="str">
            <v>Fornecimento e montagem de estrutura em aço ASTM-A36, sem pintura</v>
          </cell>
          <cell r="D856" t="str">
            <v>KG</v>
          </cell>
          <cell r="E856">
            <v>18.47</v>
          </cell>
          <cell r="G856">
            <v>18.47</v>
          </cell>
        </row>
        <row r="857">
          <cell r="A857" t="str">
            <v>15.03.090</v>
          </cell>
          <cell r="B857" t="str">
            <v>CDHU 187</v>
          </cell>
          <cell r="C857" t="str">
            <v>Montagem de estrutura metálica em aço, sem pintura</v>
          </cell>
          <cell r="D857" t="str">
            <v>KG</v>
          </cell>
          <cell r="F857">
            <v>5.56</v>
          </cell>
          <cell r="G857">
            <v>5.56</v>
          </cell>
        </row>
        <row r="858">
          <cell r="A858" t="str">
            <v>15.03.110</v>
          </cell>
          <cell r="B858" t="str">
            <v>CDHU 187</v>
          </cell>
          <cell r="C858" t="str">
            <v>Fornecimento e montagem de estrutura em aço patinável, sem pintura</v>
          </cell>
          <cell r="D858" t="str">
            <v>KG</v>
          </cell>
          <cell r="E858">
            <v>20.97</v>
          </cell>
          <cell r="G858">
            <v>20.97</v>
          </cell>
        </row>
        <row r="859">
          <cell r="A859" t="str">
            <v>15.03.131</v>
          </cell>
          <cell r="B859" t="str">
            <v>CDHU 187</v>
          </cell>
          <cell r="C859" t="str">
            <v>Fornecimento e montagem de estrutura em aço ASTM-A572 Grau 50, sem pintura</v>
          </cell>
          <cell r="D859" t="str">
            <v>KG</v>
          </cell>
          <cell r="E859">
            <v>17</v>
          </cell>
          <cell r="G859">
            <v>17</v>
          </cell>
        </row>
        <row r="860">
          <cell r="A860" t="str">
            <v>15.03.140</v>
          </cell>
          <cell r="B860" t="str">
            <v>CDHU 187</v>
          </cell>
          <cell r="C860" t="str">
            <v>Fornecimento e montagem de estrutura tubular em aço ASTM-A572 Grau 50, sem pintura</v>
          </cell>
          <cell r="D860" t="str">
            <v>KG</v>
          </cell>
          <cell r="E860">
            <v>18.350000000000001</v>
          </cell>
          <cell r="G860">
            <v>18.350000000000001</v>
          </cell>
        </row>
        <row r="861">
          <cell r="A861" t="str">
            <v>15.03.150</v>
          </cell>
          <cell r="B861" t="str">
            <v>CDHU 187</v>
          </cell>
          <cell r="C861" t="str">
            <v>Fornecimento e montagem de estrutura metálica em perfil metalon, sem pintura</v>
          </cell>
          <cell r="D861" t="str">
            <v>KG</v>
          </cell>
          <cell r="E861">
            <v>15.59</v>
          </cell>
          <cell r="F861">
            <v>5.56</v>
          </cell>
          <cell r="G861">
            <v>21.15</v>
          </cell>
        </row>
        <row r="862">
          <cell r="A862" t="str">
            <v>15.05</v>
          </cell>
          <cell r="B862" t="str">
            <v>CDHU 187</v>
          </cell>
          <cell r="C862" t="str">
            <v>Estrutura pre-fabricada de concreto</v>
          </cell>
        </row>
        <row r="863">
          <cell r="A863" t="str">
            <v>15.05.290</v>
          </cell>
          <cell r="B863" t="str">
            <v>CDHU 187</v>
          </cell>
          <cell r="C863" t="str">
            <v>Placas, vigas e pilares em concreto armado pré-moldado - fck= 40 MPa</v>
          </cell>
          <cell r="D863" t="str">
            <v>M3</v>
          </cell>
          <cell r="E863">
            <v>3109.65</v>
          </cell>
          <cell r="F863">
            <v>831.31</v>
          </cell>
          <cell r="G863">
            <v>3940.96</v>
          </cell>
        </row>
        <row r="864">
          <cell r="A864" t="str">
            <v>15.05.300</v>
          </cell>
          <cell r="B864" t="str">
            <v>CDHU 187</v>
          </cell>
          <cell r="C864" t="str">
            <v>Mobiliário em concreto armado pré-moldado - fck= 40 MPa</v>
          </cell>
          <cell r="D864" t="str">
            <v>M3</v>
          </cell>
          <cell r="E864">
            <v>3015.88</v>
          </cell>
          <cell r="F864">
            <v>917.1</v>
          </cell>
          <cell r="G864">
            <v>3932.98</v>
          </cell>
        </row>
        <row r="865">
          <cell r="A865" t="str">
            <v>15.05.520</v>
          </cell>
          <cell r="B865" t="str">
            <v>CDHU 187</v>
          </cell>
          <cell r="C865" t="str">
            <v>Placas, vigas e pilares em concreto armado pré-moldado - fck= 35 MPa</v>
          </cell>
          <cell r="D865" t="str">
            <v>M3</v>
          </cell>
          <cell r="E865">
            <v>2659.87</v>
          </cell>
          <cell r="F865">
            <v>790.38</v>
          </cell>
          <cell r="G865">
            <v>3450.25</v>
          </cell>
        </row>
        <row r="866">
          <cell r="A866" t="str">
            <v>15.05.530</v>
          </cell>
          <cell r="B866" t="str">
            <v>CDHU 187</v>
          </cell>
          <cell r="C866" t="str">
            <v>Placas, vigas e pilares em concreto armado pré-moldado - fck= 25 MPa</v>
          </cell>
          <cell r="D866" t="str">
            <v>M3</v>
          </cell>
          <cell r="E866">
            <v>2406.84</v>
          </cell>
          <cell r="F866">
            <v>782.39</v>
          </cell>
          <cell r="G866">
            <v>3189.23</v>
          </cell>
        </row>
        <row r="867">
          <cell r="A867" t="str">
            <v>15.05.540</v>
          </cell>
          <cell r="B867" t="str">
            <v>CDHU 187</v>
          </cell>
          <cell r="C867" t="str">
            <v>Mobiliário em concreto armado pré-moldado - fck= 25 MPa</v>
          </cell>
          <cell r="D867" t="str">
            <v>M3</v>
          </cell>
          <cell r="E867">
            <v>2635.78</v>
          </cell>
          <cell r="F867">
            <v>838.27</v>
          </cell>
          <cell r="G867">
            <v>3474.05</v>
          </cell>
        </row>
        <row r="868">
          <cell r="A868" t="str">
            <v>15.20</v>
          </cell>
          <cell r="B868" t="str">
            <v>CDHU 187</v>
          </cell>
          <cell r="C868" t="str">
            <v>Reparos, conservações e complementos - GRUPO 15</v>
          </cell>
        </row>
        <row r="869">
          <cell r="A869" t="str">
            <v>15.20.020</v>
          </cell>
          <cell r="B869" t="str">
            <v>CDHU 187</v>
          </cell>
          <cell r="C869" t="str">
            <v>Fornecimento de peças diversas para estrutura em madeira</v>
          </cell>
          <cell r="D869" t="str">
            <v>M3</v>
          </cell>
          <cell r="E869">
            <v>3509.56</v>
          </cell>
          <cell r="F869">
            <v>1294.8</v>
          </cell>
          <cell r="G869">
            <v>4804.3599999999997</v>
          </cell>
        </row>
        <row r="870">
          <cell r="A870" t="str">
            <v>15.20.040</v>
          </cell>
          <cell r="B870" t="str">
            <v>CDHU 187</v>
          </cell>
          <cell r="C870" t="str">
            <v>Recolocação de peças lineares em madeira com seção até 60 cm²</v>
          </cell>
          <cell r="D870" t="str">
            <v>M</v>
          </cell>
          <cell r="E870">
            <v>0.18</v>
          </cell>
          <cell r="F870">
            <v>6.05</v>
          </cell>
          <cell r="G870">
            <v>6.23</v>
          </cell>
        </row>
        <row r="871">
          <cell r="A871" t="str">
            <v>15.20.060</v>
          </cell>
          <cell r="B871" t="str">
            <v>CDHU 187</v>
          </cell>
          <cell r="C871" t="str">
            <v>Recolocação de peças lineares em madeira com seção superior a 60 cm²</v>
          </cell>
          <cell r="D871" t="str">
            <v>M</v>
          </cell>
          <cell r="E871">
            <v>0.45</v>
          </cell>
          <cell r="F871">
            <v>15.97</v>
          </cell>
          <cell r="G871">
            <v>16.420000000000002</v>
          </cell>
        </row>
        <row r="872">
          <cell r="A872" t="str">
            <v>16</v>
          </cell>
          <cell r="B872" t="str">
            <v>CDHU 187</v>
          </cell>
          <cell r="C872" t="str">
            <v>TELHAMENTO</v>
          </cell>
        </row>
        <row r="873">
          <cell r="A873" t="str">
            <v>16.02</v>
          </cell>
          <cell r="B873" t="str">
            <v>CDHU 187</v>
          </cell>
          <cell r="C873" t="str">
            <v>Telhamento em barro</v>
          </cell>
        </row>
        <row r="874">
          <cell r="A874" t="str">
            <v>16.02.010</v>
          </cell>
          <cell r="B874" t="str">
            <v>CDHU 187</v>
          </cell>
          <cell r="C874" t="str">
            <v>Telha de barro tipo italiana</v>
          </cell>
          <cell r="D874" t="str">
            <v>M2</v>
          </cell>
          <cell r="E874">
            <v>26.88</v>
          </cell>
          <cell r="F874">
            <v>31.32</v>
          </cell>
          <cell r="G874">
            <v>58.2</v>
          </cell>
        </row>
        <row r="875">
          <cell r="A875" t="str">
            <v>16.02.020</v>
          </cell>
          <cell r="B875" t="str">
            <v>CDHU 187</v>
          </cell>
          <cell r="C875" t="str">
            <v>Telha de barro tipo francesa</v>
          </cell>
          <cell r="D875" t="str">
            <v>M2</v>
          </cell>
          <cell r="E875">
            <v>52.48</v>
          </cell>
          <cell r="F875">
            <v>31.32</v>
          </cell>
          <cell r="G875">
            <v>83.8</v>
          </cell>
        </row>
        <row r="876">
          <cell r="A876" t="str">
            <v>16.02.030</v>
          </cell>
          <cell r="B876" t="str">
            <v>CDHU 187</v>
          </cell>
          <cell r="C876" t="str">
            <v>Telha de barro tipo romana</v>
          </cell>
          <cell r="D876" t="str">
            <v>M2</v>
          </cell>
          <cell r="E876">
            <v>32.96</v>
          </cell>
          <cell r="F876">
            <v>31.32</v>
          </cell>
          <cell r="G876">
            <v>64.28</v>
          </cell>
        </row>
        <row r="877">
          <cell r="A877" t="str">
            <v>16.02.045</v>
          </cell>
          <cell r="B877" t="str">
            <v>CDHU 187</v>
          </cell>
          <cell r="C877" t="str">
            <v>Telha de barro colonial/paulista</v>
          </cell>
          <cell r="D877" t="str">
            <v>M2</v>
          </cell>
          <cell r="E877">
            <v>79.38</v>
          </cell>
          <cell r="F877">
            <v>46.98</v>
          </cell>
          <cell r="G877">
            <v>126.36</v>
          </cell>
        </row>
        <row r="878">
          <cell r="A878" t="str">
            <v>16.02.060</v>
          </cell>
          <cell r="B878" t="str">
            <v>CDHU 187</v>
          </cell>
          <cell r="C878" t="str">
            <v>Telha de barro tipo plan</v>
          </cell>
          <cell r="D878" t="str">
            <v>M2</v>
          </cell>
          <cell r="E878">
            <v>89.91</v>
          </cell>
          <cell r="F878">
            <v>46.98</v>
          </cell>
          <cell r="G878">
            <v>136.88999999999999</v>
          </cell>
        </row>
        <row r="879">
          <cell r="A879" t="str">
            <v>16.02.120</v>
          </cell>
          <cell r="B879" t="str">
            <v>CDHU 187</v>
          </cell>
          <cell r="C879" t="str">
            <v>Emboçamento de beiral em telhas de barro</v>
          </cell>
          <cell r="D879" t="str">
            <v>M</v>
          </cell>
          <cell r="E879">
            <v>0.91</v>
          </cell>
          <cell r="F879">
            <v>13.81</v>
          </cell>
          <cell r="G879">
            <v>14.72</v>
          </cell>
        </row>
        <row r="880">
          <cell r="A880" t="str">
            <v>16.02.230</v>
          </cell>
          <cell r="B880" t="str">
            <v>CDHU 187</v>
          </cell>
          <cell r="C880" t="str">
            <v>Cumeeira de barro emboçado tipos: plan, romana, italiana, francesa e paulistinha</v>
          </cell>
          <cell r="D880" t="str">
            <v>M</v>
          </cell>
          <cell r="E880">
            <v>12.45</v>
          </cell>
          <cell r="F880">
            <v>17.27</v>
          </cell>
          <cell r="G880">
            <v>29.72</v>
          </cell>
        </row>
        <row r="881">
          <cell r="A881" t="str">
            <v>16.02.270</v>
          </cell>
          <cell r="B881" t="str">
            <v>CDHU 187</v>
          </cell>
          <cell r="C881" t="str">
            <v>Espigão de barro emboçado</v>
          </cell>
          <cell r="D881" t="str">
            <v>M</v>
          </cell>
          <cell r="E881">
            <v>18.66</v>
          </cell>
          <cell r="F881">
            <v>17.27</v>
          </cell>
          <cell r="G881">
            <v>35.93</v>
          </cell>
        </row>
        <row r="882">
          <cell r="A882" t="str">
            <v>16.03</v>
          </cell>
          <cell r="B882" t="str">
            <v>CDHU 187</v>
          </cell>
          <cell r="C882" t="str">
            <v>Telhamento em cimento reforçado com fio sintético (CRFS)</v>
          </cell>
        </row>
        <row r="883">
          <cell r="A883" t="str">
            <v>16.03.010</v>
          </cell>
          <cell r="B883" t="str">
            <v>CDHU 187</v>
          </cell>
          <cell r="C883" t="str">
            <v>Telhamento em cimento reforçado com fio sintético CRFS - perfil ondulado de 6 mm</v>
          </cell>
          <cell r="D883" t="str">
            <v>M2</v>
          </cell>
          <cell r="E883">
            <v>45.12</v>
          </cell>
          <cell r="F883">
            <v>17.27</v>
          </cell>
          <cell r="G883">
            <v>62.39</v>
          </cell>
        </row>
        <row r="884">
          <cell r="A884" t="str">
            <v>16.03.020</v>
          </cell>
          <cell r="B884" t="str">
            <v>CDHU 187</v>
          </cell>
          <cell r="C884" t="str">
            <v>Telhamento em cimento reforçado com fio sintético CRFS - perfil ondulado de 8 mm</v>
          </cell>
          <cell r="D884" t="str">
            <v>M2</v>
          </cell>
          <cell r="E884">
            <v>66.17</v>
          </cell>
          <cell r="F884">
            <v>17.27</v>
          </cell>
          <cell r="G884">
            <v>83.44</v>
          </cell>
        </row>
        <row r="885">
          <cell r="A885" t="str">
            <v>16.03.030</v>
          </cell>
          <cell r="B885" t="str">
            <v>CDHU 187</v>
          </cell>
          <cell r="C885" t="str">
            <v>Telhamento em cimento reforçado com fio sintético CRFS - perfil trapezoidal de 44 cm</v>
          </cell>
          <cell r="D885" t="str">
            <v>M2</v>
          </cell>
          <cell r="E885">
            <v>141.24</v>
          </cell>
          <cell r="F885">
            <v>17.27</v>
          </cell>
          <cell r="G885">
            <v>158.51</v>
          </cell>
        </row>
        <row r="886">
          <cell r="A886" t="str">
            <v>16.03.040</v>
          </cell>
          <cell r="B886" t="str">
            <v>CDHU 187</v>
          </cell>
          <cell r="C886" t="str">
            <v>Telhamento em cimento reforçado com fio sintético CRFS - perfil modulado</v>
          </cell>
          <cell r="D886" t="str">
            <v>M2</v>
          </cell>
          <cell r="E886">
            <v>153.97</v>
          </cell>
          <cell r="F886">
            <v>17.27</v>
          </cell>
          <cell r="G886">
            <v>171.24</v>
          </cell>
        </row>
        <row r="887">
          <cell r="A887" t="str">
            <v>16.03.300</v>
          </cell>
          <cell r="B887" t="str">
            <v>CDHU 187</v>
          </cell>
          <cell r="C887" t="str">
            <v>Cumeeira normal em cimento reforçado com fio sintético CRFS - perfil ondulado</v>
          </cell>
          <cell r="D887" t="str">
            <v>M</v>
          </cell>
          <cell r="E887">
            <v>81.260000000000005</v>
          </cell>
          <cell r="F887">
            <v>8.6300000000000008</v>
          </cell>
          <cell r="G887">
            <v>89.89</v>
          </cell>
        </row>
        <row r="888">
          <cell r="A888" t="str">
            <v>16.03.310</v>
          </cell>
          <cell r="B888" t="str">
            <v>CDHU 187</v>
          </cell>
          <cell r="C888" t="str">
            <v>Cumeeira universal em cimento reforçado com fio sintético CRFS - perfil ondulado</v>
          </cell>
          <cell r="D888" t="str">
            <v>M</v>
          </cell>
          <cell r="E888">
            <v>71.430000000000007</v>
          </cell>
          <cell r="F888">
            <v>8.6300000000000008</v>
          </cell>
          <cell r="G888">
            <v>80.06</v>
          </cell>
        </row>
        <row r="889">
          <cell r="A889" t="str">
            <v>16.03.320</v>
          </cell>
          <cell r="B889" t="str">
            <v>CDHU 187</v>
          </cell>
          <cell r="C889" t="str">
            <v>Cumeeira normal em cimento reforçado com fio sintético CRFS - perfil trapezoidal 44 cm</v>
          </cell>
          <cell r="D889" t="str">
            <v>M</v>
          </cell>
          <cell r="E889">
            <v>113.14</v>
          </cell>
          <cell r="F889">
            <v>8.6300000000000008</v>
          </cell>
          <cell r="G889">
            <v>121.77</v>
          </cell>
        </row>
        <row r="890">
          <cell r="A890" t="str">
            <v>16.03.330</v>
          </cell>
          <cell r="B890" t="str">
            <v>CDHU 187</v>
          </cell>
          <cell r="C890" t="str">
            <v>Cumeeira normal em cimento reforçado com fio sintético CRFS - perfil modulado</v>
          </cell>
          <cell r="D890" t="str">
            <v>M</v>
          </cell>
          <cell r="E890">
            <v>160.54</v>
          </cell>
          <cell r="F890">
            <v>8.6300000000000008</v>
          </cell>
          <cell r="G890">
            <v>169.17</v>
          </cell>
        </row>
        <row r="891">
          <cell r="A891" t="str">
            <v>16.03.360</v>
          </cell>
          <cell r="B891" t="str">
            <v>CDHU 187</v>
          </cell>
          <cell r="C891" t="str">
            <v>Espigão em cimento reforçado com fio sintético CRFS - perfil ondulado</v>
          </cell>
          <cell r="D891" t="str">
            <v>M</v>
          </cell>
          <cell r="E891">
            <v>50.29</v>
          </cell>
          <cell r="F891">
            <v>8.6300000000000008</v>
          </cell>
          <cell r="G891">
            <v>58.92</v>
          </cell>
        </row>
        <row r="892">
          <cell r="A892" t="str">
            <v>16.03.370</v>
          </cell>
          <cell r="B892" t="str">
            <v>CDHU 187</v>
          </cell>
          <cell r="C892" t="str">
            <v>Espigão em cimento reforçado com fio sintético CRFS - perfil modulado</v>
          </cell>
          <cell r="D892" t="str">
            <v>M</v>
          </cell>
          <cell r="E892">
            <v>81.89</v>
          </cell>
          <cell r="F892">
            <v>8.6300000000000008</v>
          </cell>
          <cell r="G892">
            <v>90.52</v>
          </cell>
        </row>
        <row r="893">
          <cell r="A893" t="str">
            <v>16.03.400</v>
          </cell>
          <cell r="B893" t="str">
            <v>CDHU 187</v>
          </cell>
          <cell r="C893" t="str">
            <v>Rufo em cimento reforçado com fio sintético CRFS - perfil ondulado</v>
          </cell>
          <cell r="D893" t="str">
            <v>M</v>
          </cell>
          <cell r="E893">
            <v>69.569999999999993</v>
          </cell>
          <cell r="F893">
            <v>8.6300000000000008</v>
          </cell>
          <cell r="G893">
            <v>78.2</v>
          </cell>
        </row>
        <row r="894">
          <cell r="A894" t="str">
            <v>16.10</v>
          </cell>
          <cell r="B894" t="str">
            <v>CDHU 187</v>
          </cell>
          <cell r="C894" t="str">
            <v>Telhamento em madeira ou fibra vegetal</v>
          </cell>
        </row>
        <row r="895">
          <cell r="A895" t="str">
            <v>16.10.020</v>
          </cell>
          <cell r="B895" t="str">
            <v>CDHU 187</v>
          </cell>
          <cell r="C895" t="str">
            <v>Telha em fibra vegetal, perfil ondulado, com espessura de 3 mm</v>
          </cell>
          <cell r="D895" t="str">
            <v>M2</v>
          </cell>
          <cell r="E895">
            <v>80.31</v>
          </cell>
          <cell r="F895">
            <v>28.06</v>
          </cell>
          <cell r="G895">
            <v>108.37</v>
          </cell>
        </row>
        <row r="896">
          <cell r="A896" t="str">
            <v>16.10.100</v>
          </cell>
          <cell r="B896" t="str">
            <v>CDHU 187</v>
          </cell>
          <cell r="C896" t="str">
            <v>Cumeeira em fibra vegetal, lisa, com espessura de 3 mm</v>
          </cell>
          <cell r="D896" t="str">
            <v>M</v>
          </cell>
          <cell r="E896">
            <v>115.57</v>
          </cell>
          <cell r="F896">
            <v>9.49</v>
          </cell>
          <cell r="G896">
            <v>125.06</v>
          </cell>
        </row>
        <row r="897">
          <cell r="A897" t="str">
            <v>16.12</v>
          </cell>
          <cell r="B897" t="str">
            <v>CDHU 187</v>
          </cell>
          <cell r="C897" t="str">
            <v>Telhamento metálico comum</v>
          </cell>
        </row>
        <row r="898">
          <cell r="A898" t="str">
            <v>16.12.020</v>
          </cell>
          <cell r="B898" t="str">
            <v>CDHU 187</v>
          </cell>
          <cell r="C898" t="str">
            <v>Telhamento em chapa de aço pré-pintada com epóxi e poliéster, perfil ondulado, com espessura de 0,50 mm</v>
          </cell>
          <cell r="D898" t="str">
            <v>M2</v>
          </cell>
          <cell r="E898">
            <v>151.66999999999999</v>
          </cell>
          <cell r="F898">
            <v>17.27</v>
          </cell>
          <cell r="G898">
            <v>168.94</v>
          </cell>
        </row>
        <row r="899">
          <cell r="A899" t="str">
            <v>16.12.040</v>
          </cell>
          <cell r="B899" t="str">
            <v>CDHU 187</v>
          </cell>
          <cell r="C899" t="str">
            <v>Telhamento em chapa de aço pré-pintada com epóxi e poliéster, perfil ondulado calandrado, com espessura de 0,80 mm</v>
          </cell>
          <cell r="D899" t="str">
            <v>M2</v>
          </cell>
          <cell r="E899">
            <v>230.84</v>
          </cell>
          <cell r="F899">
            <v>17.27</v>
          </cell>
          <cell r="G899">
            <v>248.11</v>
          </cell>
        </row>
        <row r="900">
          <cell r="A900" t="str">
            <v>16.12.050</v>
          </cell>
          <cell r="B900" t="str">
            <v>CDHU 187</v>
          </cell>
          <cell r="C900" t="str">
            <v>Telhamento em chapa de aço pré-pintada com epóxi e poliéster, perfil trapezoidal, com espessura de 0,80 mm e altura de 100 mm</v>
          </cell>
          <cell r="D900" t="str">
            <v>M2</v>
          </cell>
          <cell r="E900">
            <v>138.4</v>
          </cell>
          <cell r="F900">
            <v>17.27</v>
          </cell>
          <cell r="G900">
            <v>155.66999999999999</v>
          </cell>
        </row>
        <row r="901">
          <cell r="A901" t="str">
            <v>16.12.060</v>
          </cell>
          <cell r="B901" t="str">
            <v>CDHU 187</v>
          </cell>
          <cell r="C901" t="str">
            <v>Telhamento em chapa de aço pré-pintada com epóxi e poliéster, perfil trapezoidal, com espessura de 0,50 mm e altura de 40 mm</v>
          </cell>
          <cell r="D901" t="str">
            <v>M2</v>
          </cell>
          <cell r="E901">
            <v>123.85</v>
          </cell>
          <cell r="F901">
            <v>17.27</v>
          </cell>
          <cell r="G901">
            <v>141.12</v>
          </cell>
        </row>
        <row r="902">
          <cell r="A902" t="str">
            <v>16.12.200</v>
          </cell>
          <cell r="B902" t="str">
            <v>CDHU 187</v>
          </cell>
          <cell r="C902" t="str">
            <v>Cumeeira em chapa de aço pré-pintada com epóxi e poliéster, perfil trapezoidal, com espessura de 0,50 mm</v>
          </cell>
          <cell r="D902" t="str">
            <v>M</v>
          </cell>
          <cell r="E902">
            <v>105.55</v>
          </cell>
          <cell r="F902">
            <v>8.6300000000000008</v>
          </cell>
          <cell r="G902">
            <v>114.18</v>
          </cell>
        </row>
        <row r="903">
          <cell r="A903" t="str">
            <v>16.12.220</v>
          </cell>
          <cell r="B903" t="str">
            <v>CDHU 187</v>
          </cell>
          <cell r="C903" t="str">
            <v>Cumeeira em chapa de aço pré-pintada com epóxi e poliéster, perfil ondulado, com espessura de 0,50 mm</v>
          </cell>
          <cell r="D903" t="str">
            <v>M</v>
          </cell>
          <cell r="E903">
            <v>119.24</v>
          </cell>
          <cell r="F903">
            <v>8.6300000000000008</v>
          </cell>
          <cell r="G903">
            <v>127.87</v>
          </cell>
        </row>
        <row r="904">
          <cell r="A904" t="str">
            <v>16.13</v>
          </cell>
          <cell r="B904" t="str">
            <v>CDHU 187</v>
          </cell>
          <cell r="C904" t="str">
            <v>Telhamento metálico especial</v>
          </cell>
        </row>
        <row r="905">
          <cell r="A905" t="str">
            <v>16.13.060</v>
          </cell>
          <cell r="B905" t="str">
            <v>CDHU 187</v>
          </cell>
          <cell r="C905" t="str">
            <v>Telhamento em chapa de aço pré-pintada com epóxi e poliéster, tipo sanduíche, espessura de 0,50 mm, com lã de rocha</v>
          </cell>
          <cell r="D905" t="str">
            <v>M2</v>
          </cell>
          <cell r="E905">
            <v>252.03</v>
          </cell>
          <cell r="F905">
            <v>43.42</v>
          </cell>
          <cell r="G905">
            <v>295.45</v>
          </cell>
        </row>
        <row r="906">
          <cell r="A906" t="str">
            <v>16.13.070</v>
          </cell>
          <cell r="B906" t="str">
            <v>CDHU 187</v>
          </cell>
          <cell r="C906" t="str">
            <v>Telhamento em chapa de aço pré-pintada com epóxi e poliéster, tipo sanduíche, espessura de 0,50 mm, com poliuretano</v>
          </cell>
          <cell r="D906" t="str">
            <v>M2</v>
          </cell>
          <cell r="E906">
            <v>257.8</v>
          </cell>
          <cell r="F906">
            <v>18.79</v>
          </cell>
          <cell r="G906">
            <v>276.58999999999997</v>
          </cell>
        </row>
        <row r="907">
          <cell r="A907" t="str">
            <v>16.13.130</v>
          </cell>
          <cell r="B907" t="str">
            <v>CDHU 187</v>
          </cell>
          <cell r="C907" t="str">
            <v>Telhamento em chapa de aço com pintura poliéster, tipo sanduíche, espessura de 0,50 mm, com poliestireno expandido</v>
          </cell>
          <cell r="D907" t="str">
            <v>M2</v>
          </cell>
          <cell r="E907">
            <v>169.63</v>
          </cell>
          <cell r="F907">
            <v>18.79</v>
          </cell>
          <cell r="G907">
            <v>188.42</v>
          </cell>
        </row>
        <row r="908">
          <cell r="A908" t="str">
            <v>16.13.140</v>
          </cell>
          <cell r="B908" t="str">
            <v>CDHU 187</v>
          </cell>
          <cell r="C908" t="str">
            <v>Telhamento em chapa de aço galvanizado autoportante, perfil trapezoidal, com espessura de 0,80 mm e altura de 120 mm</v>
          </cell>
          <cell r="D908" t="str">
            <v>M2</v>
          </cell>
          <cell r="E908">
            <v>164.17</v>
          </cell>
          <cell r="F908">
            <v>17.27</v>
          </cell>
          <cell r="G908">
            <v>181.44</v>
          </cell>
        </row>
        <row r="909">
          <cell r="A909" t="str">
            <v>16.16</v>
          </cell>
          <cell r="B909" t="str">
            <v>CDHU 187</v>
          </cell>
          <cell r="C909" t="str">
            <v>Telhamento em material sintético</v>
          </cell>
        </row>
        <row r="910">
          <cell r="A910" t="str">
            <v>16.16.040</v>
          </cell>
          <cell r="B910" t="str">
            <v>CDHU 187</v>
          </cell>
          <cell r="C910" t="str">
            <v>Telha ondulada translúcida em polipropileno</v>
          </cell>
          <cell r="D910" t="str">
            <v>M2</v>
          </cell>
          <cell r="E910">
            <v>79.099999999999994</v>
          </cell>
          <cell r="F910">
            <v>17.27</v>
          </cell>
          <cell r="G910">
            <v>96.37</v>
          </cell>
        </row>
        <row r="911">
          <cell r="A911" t="str">
            <v>16.16.160</v>
          </cell>
          <cell r="B911" t="str">
            <v>CDHU 187</v>
          </cell>
          <cell r="C911" t="str">
            <v>Telha em poliéster reforçado com fibras de vidro, perfil trapezoidal 49</v>
          </cell>
          <cell r="D911" t="str">
            <v>M2</v>
          </cell>
          <cell r="E911">
            <v>113.69</v>
          </cell>
          <cell r="F911">
            <v>17.27</v>
          </cell>
          <cell r="G911">
            <v>130.96</v>
          </cell>
        </row>
        <row r="912">
          <cell r="A912" t="str">
            <v>16.16.400</v>
          </cell>
          <cell r="B912" t="str">
            <v>CDHU 187</v>
          </cell>
          <cell r="C912" t="str">
            <v>Cumeeira para telha de poliéster, tipo perfil trapezoidal 49</v>
          </cell>
          <cell r="D912" t="str">
            <v>M</v>
          </cell>
          <cell r="E912">
            <v>154.77000000000001</v>
          </cell>
          <cell r="F912">
            <v>8.6300000000000008</v>
          </cell>
          <cell r="G912">
            <v>163.4</v>
          </cell>
        </row>
        <row r="913">
          <cell r="A913" t="str">
            <v>16.20</v>
          </cell>
          <cell r="B913" t="str">
            <v>CDHU 187</v>
          </cell>
          <cell r="C913" t="str">
            <v>Telhamento em vidro</v>
          </cell>
        </row>
        <row r="914">
          <cell r="A914" t="str">
            <v>16.20.020</v>
          </cell>
          <cell r="B914" t="str">
            <v>CDHU 187</v>
          </cell>
          <cell r="C914" t="str">
            <v>Telhas de vidro para iluminação tipo francesa</v>
          </cell>
          <cell r="D914" t="str">
            <v>UN</v>
          </cell>
          <cell r="E914">
            <v>70.69</v>
          </cell>
          <cell r="F914">
            <v>4.32</v>
          </cell>
          <cell r="G914">
            <v>75.010000000000005</v>
          </cell>
        </row>
        <row r="915">
          <cell r="A915" t="str">
            <v>16.20.040</v>
          </cell>
          <cell r="B915" t="str">
            <v>CDHU 187</v>
          </cell>
          <cell r="C915" t="str">
            <v>Telhas de vidro para iluminação tipo colonial/paulistinha</v>
          </cell>
          <cell r="D915" t="str">
            <v>UN</v>
          </cell>
          <cell r="E915">
            <v>70.69</v>
          </cell>
          <cell r="F915">
            <v>4.32</v>
          </cell>
          <cell r="G915">
            <v>75.010000000000005</v>
          </cell>
        </row>
        <row r="916">
          <cell r="A916" t="str">
            <v>16.30</v>
          </cell>
          <cell r="B916" t="str">
            <v>CDHU 187</v>
          </cell>
          <cell r="C916" t="str">
            <v>Domos</v>
          </cell>
        </row>
        <row r="917">
          <cell r="A917" t="str">
            <v>16.30.020</v>
          </cell>
          <cell r="B917" t="str">
            <v>CDHU 187</v>
          </cell>
          <cell r="C917" t="str">
            <v>Domo de acrílico fixado em perfis de alumínio</v>
          </cell>
          <cell r="D917" t="str">
            <v>M2</v>
          </cell>
          <cell r="E917">
            <v>752.67</v>
          </cell>
          <cell r="G917">
            <v>752.67</v>
          </cell>
        </row>
        <row r="918">
          <cell r="A918" t="str">
            <v>16.32</v>
          </cell>
          <cell r="B918" t="str">
            <v>CDHU 187</v>
          </cell>
          <cell r="C918" t="str">
            <v>Painel, chapas e fechamento</v>
          </cell>
        </row>
        <row r="919">
          <cell r="A919" t="str">
            <v>16.32.070</v>
          </cell>
          <cell r="B919" t="str">
            <v>CDHU 187</v>
          </cell>
          <cell r="C919" t="str">
            <v>Cobertura curva em chapa de policarbonato alveolar bronze de 6 mm</v>
          </cell>
          <cell r="D919" t="str">
            <v>M2</v>
          </cell>
          <cell r="E919">
            <v>150.13</v>
          </cell>
          <cell r="F919">
            <v>88.36</v>
          </cell>
          <cell r="G919">
            <v>238.49</v>
          </cell>
        </row>
        <row r="920">
          <cell r="A920" t="str">
            <v>16.32.120</v>
          </cell>
          <cell r="B920" t="str">
            <v>CDHU 187</v>
          </cell>
          <cell r="C920" t="str">
            <v>Cobertura plana em chapa de policarbonato alveolar de 10 mm</v>
          </cell>
          <cell r="D920" t="str">
            <v>M2</v>
          </cell>
          <cell r="E920">
            <v>243.37</v>
          </cell>
          <cell r="F920">
            <v>79.52</v>
          </cell>
          <cell r="G920">
            <v>322.89</v>
          </cell>
        </row>
        <row r="921">
          <cell r="A921" t="str">
            <v>16.32.130</v>
          </cell>
          <cell r="B921" t="str">
            <v>CDHU 187</v>
          </cell>
          <cell r="C921" t="str">
            <v>Cobertura curva em chapa de policarbonato alveolar bronze de 10 mm</v>
          </cell>
          <cell r="D921" t="str">
            <v>M2</v>
          </cell>
          <cell r="E921">
            <v>247.55</v>
          </cell>
          <cell r="F921">
            <v>88.36</v>
          </cell>
          <cell r="G921">
            <v>335.91</v>
          </cell>
        </row>
        <row r="922">
          <cell r="A922" t="str">
            <v>16.33</v>
          </cell>
          <cell r="B922" t="str">
            <v>CDHU 187</v>
          </cell>
          <cell r="C922" t="str">
            <v>Calhas e rufos</v>
          </cell>
        </row>
        <row r="923">
          <cell r="A923" t="str">
            <v>16.33.022</v>
          </cell>
          <cell r="B923" t="str">
            <v>CDHU 187</v>
          </cell>
          <cell r="C923" t="str">
            <v>Calha, rufo, afins em chapa galvanizada nº 24 - corte 0,33 m</v>
          </cell>
          <cell r="D923" t="str">
            <v>M</v>
          </cell>
          <cell r="E923">
            <v>56.25</v>
          </cell>
          <cell r="F923">
            <v>52.65</v>
          </cell>
          <cell r="G923">
            <v>108.9</v>
          </cell>
        </row>
        <row r="924">
          <cell r="A924" t="str">
            <v>16.33.052</v>
          </cell>
          <cell r="B924" t="str">
            <v>CDHU 187</v>
          </cell>
          <cell r="C924" t="str">
            <v>Calha, rufo, afins em chapa galvanizada nº 24 - corte 0,50 m</v>
          </cell>
          <cell r="D924" t="str">
            <v>M</v>
          </cell>
          <cell r="E924">
            <v>86.78</v>
          </cell>
          <cell r="F924">
            <v>62.22</v>
          </cell>
          <cell r="G924">
            <v>149</v>
          </cell>
        </row>
        <row r="925">
          <cell r="A925" t="str">
            <v>16.33.062</v>
          </cell>
          <cell r="B925" t="str">
            <v>CDHU 187</v>
          </cell>
          <cell r="C925" t="str">
            <v>Calha, rufo, afins em chapa galvanizada nº 24 - corte 1,00 m</v>
          </cell>
          <cell r="D925" t="str">
            <v>M</v>
          </cell>
          <cell r="E925">
            <v>173.95</v>
          </cell>
          <cell r="F925">
            <v>67.010000000000005</v>
          </cell>
          <cell r="G925">
            <v>240.96</v>
          </cell>
        </row>
        <row r="926">
          <cell r="A926" t="str">
            <v>16.33.082</v>
          </cell>
          <cell r="B926" t="str">
            <v>CDHU 187</v>
          </cell>
          <cell r="C926" t="str">
            <v>Calha, rufo, afins em chapa galvanizada nº 26 - corte 0,33 m</v>
          </cell>
          <cell r="D926" t="str">
            <v>M</v>
          </cell>
          <cell r="E926">
            <v>45.5</v>
          </cell>
          <cell r="F926">
            <v>52.65</v>
          </cell>
          <cell r="G926">
            <v>98.15</v>
          </cell>
        </row>
        <row r="927">
          <cell r="A927" t="str">
            <v>16.33.102</v>
          </cell>
          <cell r="B927" t="str">
            <v>CDHU 187</v>
          </cell>
          <cell r="C927" t="str">
            <v>Calha, rufo, afins em chapa galvanizada nº 26 - corte 0,50 m</v>
          </cell>
          <cell r="D927" t="str">
            <v>M</v>
          </cell>
          <cell r="E927">
            <v>67.930000000000007</v>
          </cell>
          <cell r="F927">
            <v>62.22</v>
          </cell>
          <cell r="G927">
            <v>130.15</v>
          </cell>
        </row>
        <row r="928">
          <cell r="A928" t="str">
            <v>16.33.250</v>
          </cell>
          <cell r="B928" t="str">
            <v>CDHU 187</v>
          </cell>
          <cell r="C928" t="str">
            <v>Calha em PVC 125mm, inclusive conexões - AP</v>
          </cell>
          <cell r="D928" t="str">
            <v>M</v>
          </cell>
          <cell r="E928">
            <v>91.46</v>
          </cell>
          <cell r="F928">
            <v>45.47</v>
          </cell>
          <cell r="G928">
            <v>136.93</v>
          </cell>
        </row>
        <row r="929">
          <cell r="A929" t="str">
            <v>16.33.400</v>
          </cell>
          <cell r="B929" t="str">
            <v>CDHU 187</v>
          </cell>
          <cell r="C929" t="str">
            <v>Rufo pré-moldado em concreto, de 14 x 50 x 18,5 cm</v>
          </cell>
          <cell r="D929" t="str">
            <v>UN</v>
          </cell>
          <cell r="E929">
            <v>14.51</v>
          </cell>
          <cell r="F929">
            <v>1.36</v>
          </cell>
          <cell r="G929">
            <v>15.87</v>
          </cell>
        </row>
        <row r="930">
          <cell r="A930" t="str">
            <v>16.33.410</v>
          </cell>
          <cell r="B930" t="str">
            <v>CDHU 187</v>
          </cell>
          <cell r="C930" t="str">
            <v>Rufo pré-moldado em concreto, de 20 x 50 x 26 cm</v>
          </cell>
          <cell r="D930" t="str">
            <v>UN</v>
          </cell>
          <cell r="E930">
            <v>17.32</v>
          </cell>
          <cell r="F930">
            <v>1.95</v>
          </cell>
          <cell r="G930">
            <v>19.27</v>
          </cell>
        </row>
        <row r="931">
          <cell r="A931" t="str">
            <v>16.33.412</v>
          </cell>
          <cell r="B931" t="str">
            <v>CDHU 187</v>
          </cell>
          <cell r="C931" t="str">
            <v>Rufo pré-moldado em concreto, largura 24 cm</v>
          </cell>
          <cell r="D931" t="str">
            <v>UN</v>
          </cell>
          <cell r="E931">
            <v>18.399999999999999</v>
          </cell>
          <cell r="F931">
            <v>2.73</v>
          </cell>
          <cell r="G931">
            <v>21.13</v>
          </cell>
        </row>
        <row r="932">
          <cell r="A932" t="str">
            <v>16.40</v>
          </cell>
          <cell r="B932" t="str">
            <v>CDHU 187</v>
          </cell>
          <cell r="C932" t="str">
            <v>Reparos, conservações e complementos - GRUPO 16</v>
          </cell>
        </row>
        <row r="933">
          <cell r="A933" t="str">
            <v>16.40.040</v>
          </cell>
          <cell r="B933" t="str">
            <v>CDHU 187</v>
          </cell>
          <cell r="C933" t="str">
            <v>Recolocação de cumeeiras e espigões de barro</v>
          </cell>
          <cell r="D933" t="str">
            <v>M</v>
          </cell>
          <cell r="E933">
            <v>2.31</v>
          </cell>
          <cell r="F933">
            <v>17.27</v>
          </cell>
          <cell r="G933">
            <v>19.579999999999998</v>
          </cell>
        </row>
        <row r="934">
          <cell r="A934" t="str">
            <v>16.40.060</v>
          </cell>
          <cell r="B934" t="str">
            <v>CDHU 187</v>
          </cell>
          <cell r="C934" t="str">
            <v>Recolocação de telha de barro tipo colonial/paulistinha</v>
          </cell>
          <cell r="D934" t="str">
            <v>M2</v>
          </cell>
          <cell r="F934">
            <v>46.98</v>
          </cell>
          <cell r="G934">
            <v>46.98</v>
          </cell>
        </row>
        <row r="935">
          <cell r="A935" t="str">
            <v>16.40.080</v>
          </cell>
          <cell r="B935" t="str">
            <v>CDHU 187</v>
          </cell>
          <cell r="C935" t="str">
            <v>Recolocação de telha de barro tipo plan</v>
          </cell>
          <cell r="D935" t="str">
            <v>M2</v>
          </cell>
          <cell r="F935">
            <v>46.98</v>
          </cell>
          <cell r="G935">
            <v>46.98</v>
          </cell>
        </row>
        <row r="936">
          <cell r="A936" t="str">
            <v>16.40.090</v>
          </cell>
          <cell r="B936" t="str">
            <v>CDHU 187</v>
          </cell>
          <cell r="C936" t="str">
            <v>Recolocação de domo de acrílico, inclusive perfis metálicos de fixação</v>
          </cell>
          <cell r="D936" t="str">
            <v>M2</v>
          </cell>
          <cell r="F936">
            <v>21.59</v>
          </cell>
          <cell r="G936">
            <v>21.59</v>
          </cell>
        </row>
        <row r="937">
          <cell r="A937" t="str">
            <v>16.40.120</v>
          </cell>
          <cell r="B937" t="str">
            <v>CDHU 187</v>
          </cell>
          <cell r="C937" t="str">
            <v>Recolocação de telhas de barro tipo francesa</v>
          </cell>
          <cell r="D937" t="str">
            <v>M2</v>
          </cell>
          <cell r="F937">
            <v>31.32</v>
          </cell>
          <cell r="G937">
            <v>31.32</v>
          </cell>
        </row>
        <row r="938">
          <cell r="A938" t="str">
            <v>16.40.140</v>
          </cell>
          <cell r="B938" t="str">
            <v>CDHU 187</v>
          </cell>
          <cell r="C938" t="str">
            <v>Recolocação de telha em fibrocimento ou CRFS, perfil ondulado</v>
          </cell>
          <cell r="D938" t="str">
            <v>M2</v>
          </cell>
          <cell r="E938">
            <v>3.83</v>
          </cell>
          <cell r="F938">
            <v>17.27</v>
          </cell>
          <cell r="G938">
            <v>21.1</v>
          </cell>
        </row>
        <row r="939">
          <cell r="A939" t="str">
            <v>16.40.150</v>
          </cell>
          <cell r="B939" t="str">
            <v>CDHU 187</v>
          </cell>
          <cell r="C939" t="str">
            <v>Recolocação de telha em fibrocimento ou CRFS, perfil modulado ou trapezoidal</v>
          </cell>
          <cell r="D939" t="str">
            <v>M2</v>
          </cell>
          <cell r="E939">
            <v>11.49</v>
          </cell>
          <cell r="F939">
            <v>17.27</v>
          </cell>
          <cell r="G939">
            <v>28.76</v>
          </cell>
        </row>
        <row r="940">
          <cell r="A940" t="str">
            <v>17</v>
          </cell>
          <cell r="B940" t="str">
            <v>CDHU 187</v>
          </cell>
          <cell r="C940" t="str">
            <v>REVESTIMENTO EM MASSA OU FUNDIDO NO LOCAL</v>
          </cell>
        </row>
        <row r="941">
          <cell r="A941" t="str">
            <v>17.01</v>
          </cell>
          <cell r="B941" t="str">
            <v>CDHU 187</v>
          </cell>
          <cell r="C941" t="str">
            <v>Regularização de base</v>
          </cell>
        </row>
        <row r="942">
          <cell r="A942" t="str">
            <v>17.01.010</v>
          </cell>
          <cell r="B942" t="str">
            <v>CDHU 187</v>
          </cell>
          <cell r="C942" t="str">
            <v>Argamassa de proteção com argila expandida</v>
          </cell>
          <cell r="D942" t="str">
            <v>M3</v>
          </cell>
          <cell r="E942">
            <v>942.45</v>
          </cell>
          <cell r="F942">
            <v>307.64</v>
          </cell>
          <cell r="G942">
            <v>1250.0899999999999</v>
          </cell>
        </row>
        <row r="943">
          <cell r="A943" t="str">
            <v>17.01.020</v>
          </cell>
          <cell r="B943" t="str">
            <v>CDHU 187</v>
          </cell>
          <cell r="C943" t="str">
            <v>Argamassa de regularização e/ou proteção</v>
          </cell>
          <cell r="D943" t="str">
            <v>M3</v>
          </cell>
          <cell r="E943">
            <v>468.34</v>
          </cell>
          <cell r="F943">
            <v>307.64</v>
          </cell>
          <cell r="G943">
            <v>775.98</v>
          </cell>
        </row>
        <row r="944">
          <cell r="A944" t="str">
            <v>17.01.040</v>
          </cell>
          <cell r="B944" t="str">
            <v>CDHU 187</v>
          </cell>
          <cell r="C944" t="str">
            <v>Lastro de concreto impermeabilizado</v>
          </cell>
          <cell r="D944" t="str">
            <v>M3</v>
          </cell>
          <cell r="E944">
            <v>385.16</v>
          </cell>
          <cell r="F944">
            <v>307.64</v>
          </cell>
          <cell r="G944">
            <v>692.8</v>
          </cell>
        </row>
        <row r="945">
          <cell r="A945" t="str">
            <v>17.01.050</v>
          </cell>
          <cell r="B945" t="str">
            <v>CDHU 187</v>
          </cell>
          <cell r="C945" t="str">
            <v>Regularização de piso com nata de cimento</v>
          </cell>
          <cell r="D945" t="str">
            <v>M2</v>
          </cell>
          <cell r="E945">
            <v>3.8</v>
          </cell>
          <cell r="F945">
            <v>23.95</v>
          </cell>
          <cell r="G945">
            <v>27.75</v>
          </cell>
        </row>
        <row r="946">
          <cell r="A946" t="str">
            <v>17.01.060</v>
          </cell>
          <cell r="B946" t="str">
            <v>CDHU 187</v>
          </cell>
          <cell r="C946" t="str">
            <v>Regularização de piso com nata de cimento e adesivo de alto desempenho</v>
          </cell>
          <cell r="D946" t="str">
            <v>M2</v>
          </cell>
          <cell r="E946">
            <v>8.43</v>
          </cell>
          <cell r="F946">
            <v>23.53</v>
          </cell>
          <cell r="G946">
            <v>31.96</v>
          </cell>
        </row>
        <row r="947">
          <cell r="A947" t="str">
            <v>17.01.120</v>
          </cell>
          <cell r="B947" t="str">
            <v>CDHU 187</v>
          </cell>
          <cell r="C947" t="str">
            <v>Argamassa de cimento e areia traço 1:3, com adesivo acrílico</v>
          </cell>
          <cell r="D947" t="str">
            <v>M3</v>
          </cell>
          <cell r="E947">
            <v>1071.98</v>
          </cell>
          <cell r="F947">
            <v>307.64</v>
          </cell>
          <cell r="G947">
            <v>1379.62</v>
          </cell>
        </row>
        <row r="948">
          <cell r="A948" t="str">
            <v>17.02</v>
          </cell>
          <cell r="B948" t="str">
            <v>CDHU 187</v>
          </cell>
          <cell r="C948" t="str">
            <v>Revestimento em argamassa</v>
          </cell>
        </row>
        <row r="949">
          <cell r="A949" t="str">
            <v>17.02.020</v>
          </cell>
          <cell r="B949" t="str">
            <v>CDHU 187</v>
          </cell>
          <cell r="C949" t="str">
            <v>Chapisco</v>
          </cell>
          <cell r="D949" t="str">
            <v>M2</v>
          </cell>
          <cell r="E949">
            <v>2.34</v>
          </cell>
          <cell r="F949">
            <v>4.5599999999999996</v>
          </cell>
          <cell r="G949">
            <v>6.9</v>
          </cell>
        </row>
        <row r="950">
          <cell r="A950" t="str">
            <v>17.02.030</v>
          </cell>
          <cell r="B950" t="str">
            <v>CDHU 187</v>
          </cell>
          <cell r="C950" t="str">
            <v>Chapisco 1:4 com areia grossa</v>
          </cell>
          <cell r="D950" t="str">
            <v>M2</v>
          </cell>
          <cell r="E950">
            <v>1.45</v>
          </cell>
          <cell r="F950">
            <v>4.5599999999999996</v>
          </cell>
          <cell r="G950">
            <v>6.01</v>
          </cell>
        </row>
        <row r="951">
          <cell r="A951" t="str">
            <v>17.02.040</v>
          </cell>
          <cell r="B951" t="str">
            <v>CDHU 187</v>
          </cell>
          <cell r="C951" t="str">
            <v>Chapisco com adesivo de alto desempenho</v>
          </cell>
          <cell r="D951" t="str">
            <v>M2</v>
          </cell>
          <cell r="E951">
            <v>6.78</v>
          </cell>
          <cell r="F951">
            <v>4.5599999999999996</v>
          </cell>
          <cell r="G951">
            <v>11.34</v>
          </cell>
        </row>
        <row r="952">
          <cell r="A952" t="str">
            <v>17.02.060</v>
          </cell>
          <cell r="B952" t="str">
            <v>CDHU 187</v>
          </cell>
          <cell r="C952" t="str">
            <v>Chapisco fino peneirado</v>
          </cell>
          <cell r="D952" t="str">
            <v>M2</v>
          </cell>
          <cell r="E952">
            <v>2.38</v>
          </cell>
          <cell r="F952">
            <v>6.65</v>
          </cell>
          <cell r="G952">
            <v>9.0299999999999994</v>
          </cell>
        </row>
        <row r="953">
          <cell r="A953" t="str">
            <v>17.02.080</v>
          </cell>
          <cell r="B953" t="str">
            <v>CDHU 187</v>
          </cell>
          <cell r="C953" t="str">
            <v>Chapisco rústico com pedra britada nº 1</v>
          </cell>
          <cell r="D953" t="str">
            <v>M2</v>
          </cell>
          <cell r="E953">
            <v>3.96</v>
          </cell>
          <cell r="F953">
            <v>7.05</v>
          </cell>
          <cell r="G953">
            <v>11.01</v>
          </cell>
        </row>
        <row r="954">
          <cell r="A954" t="str">
            <v>17.02.120</v>
          </cell>
          <cell r="B954" t="str">
            <v>CDHU 187</v>
          </cell>
          <cell r="C954" t="str">
            <v>Emboço comum</v>
          </cell>
          <cell r="D954" t="str">
            <v>M2</v>
          </cell>
          <cell r="E954">
            <v>9.0399999999999991</v>
          </cell>
          <cell r="F954">
            <v>12.53</v>
          </cell>
          <cell r="G954">
            <v>21.57</v>
          </cell>
        </row>
        <row r="955">
          <cell r="A955" t="str">
            <v>17.02.140</v>
          </cell>
          <cell r="B955" t="str">
            <v>CDHU 187</v>
          </cell>
          <cell r="C955" t="str">
            <v>Emboço desempenado com espuma de poliéster</v>
          </cell>
          <cell r="D955" t="str">
            <v>M2</v>
          </cell>
          <cell r="E955">
            <v>9.0399999999999991</v>
          </cell>
          <cell r="F955">
            <v>17.27</v>
          </cell>
          <cell r="G955">
            <v>26.31</v>
          </cell>
        </row>
        <row r="956">
          <cell r="A956" t="str">
            <v>17.02.160</v>
          </cell>
          <cell r="B956" t="str">
            <v>CDHU 187</v>
          </cell>
          <cell r="C956" t="str">
            <v>Emboço desempenado com argamassa industrializada</v>
          </cell>
          <cell r="D956" t="str">
            <v>M2</v>
          </cell>
          <cell r="E956">
            <v>36.979999999999997</v>
          </cell>
          <cell r="F956">
            <v>10.79</v>
          </cell>
          <cell r="G956">
            <v>47.77</v>
          </cell>
        </row>
        <row r="957">
          <cell r="A957" t="str">
            <v>17.02.220</v>
          </cell>
          <cell r="B957" t="str">
            <v>CDHU 187</v>
          </cell>
          <cell r="C957" t="str">
            <v>Reboco</v>
          </cell>
          <cell r="D957" t="str">
            <v>M2</v>
          </cell>
          <cell r="E957">
            <v>1.89</v>
          </cell>
          <cell r="F957">
            <v>10.79</v>
          </cell>
          <cell r="G957">
            <v>12.68</v>
          </cell>
        </row>
        <row r="958">
          <cell r="A958" t="str">
            <v>17.02.260</v>
          </cell>
          <cell r="B958" t="str">
            <v>CDHU 187</v>
          </cell>
          <cell r="C958" t="str">
            <v>Barra lisa com acabamento em nata de cimento</v>
          </cell>
          <cell r="D958" t="str">
            <v>M2</v>
          </cell>
          <cell r="E958">
            <v>9.6199999999999992</v>
          </cell>
          <cell r="F958">
            <v>28.06</v>
          </cell>
          <cell r="G958">
            <v>37.68</v>
          </cell>
        </row>
        <row r="959">
          <cell r="A959" t="str">
            <v>17.03</v>
          </cell>
          <cell r="B959" t="str">
            <v>CDHU 187</v>
          </cell>
          <cell r="C959" t="str">
            <v>Revestimento em cimentado</v>
          </cell>
        </row>
        <row r="960">
          <cell r="A960" t="str">
            <v>17.03.020</v>
          </cell>
          <cell r="B960" t="str">
            <v>CDHU 187</v>
          </cell>
          <cell r="C960" t="str">
            <v>Cimentado desempenado</v>
          </cell>
          <cell r="D960" t="str">
            <v>M2</v>
          </cell>
          <cell r="E960">
            <v>9.3699999999999992</v>
          </cell>
          <cell r="F960">
            <v>23.74</v>
          </cell>
          <cell r="G960">
            <v>33.11</v>
          </cell>
        </row>
        <row r="961">
          <cell r="A961" t="str">
            <v>17.03.040</v>
          </cell>
          <cell r="B961" t="str">
            <v>CDHU 187</v>
          </cell>
          <cell r="C961" t="str">
            <v>Cimentado desempenado e alisado (queimado)</v>
          </cell>
          <cell r="D961" t="str">
            <v>M2</v>
          </cell>
          <cell r="E961">
            <v>10.06</v>
          </cell>
          <cell r="F961">
            <v>28.06</v>
          </cell>
          <cell r="G961">
            <v>38.119999999999997</v>
          </cell>
        </row>
        <row r="962">
          <cell r="A962" t="str">
            <v>17.03.060</v>
          </cell>
          <cell r="B962" t="str">
            <v>CDHU 187</v>
          </cell>
          <cell r="C962" t="str">
            <v>Cimentado desempenado e alisado com corante (queimado)</v>
          </cell>
          <cell r="D962" t="str">
            <v>M2</v>
          </cell>
          <cell r="E962">
            <v>29.52</v>
          </cell>
          <cell r="F962">
            <v>28.06</v>
          </cell>
          <cell r="G962">
            <v>57.58</v>
          </cell>
        </row>
        <row r="963">
          <cell r="A963" t="str">
            <v>17.03.080</v>
          </cell>
          <cell r="B963" t="str">
            <v>CDHU 187</v>
          </cell>
          <cell r="C963" t="str">
            <v>Cimentado semi-áspero</v>
          </cell>
          <cell r="D963" t="str">
            <v>M2</v>
          </cell>
          <cell r="E963">
            <v>9.3699999999999992</v>
          </cell>
          <cell r="F963">
            <v>17.27</v>
          </cell>
          <cell r="G963">
            <v>26.64</v>
          </cell>
        </row>
        <row r="964">
          <cell r="A964" t="str">
            <v>17.03.100</v>
          </cell>
          <cell r="B964" t="str">
            <v>CDHU 187</v>
          </cell>
          <cell r="C964" t="str">
            <v>Cimentado áspero com caneluras</v>
          </cell>
          <cell r="D964" t="str">
            <v>M2</v>
          </cell>
          <cell r="E964">
            <v>9.3699999999999992</v>
          </cell>
          <cell r="F964">
            <v>30.21</v>
          </cell>
          <cell r="G964">
            <v>39.58</v>
          </cell>
        </row>
        <row r="965">
          <cell r="A965" t="str">
            <v>17.03.200</v>
          </cell>
          <cell r="B965" t="str">
            <v>CDHU 187</v>
          </cell>
          <cell r="C965" t="str">
            <v>Degrau em cimentado</v>
          </cell>
          <cell r="D965" t="str">
            <v>M</v>
          </cell>
          <cell r="E965">
            <v>6.74</v>
          </cell>
          <cell r="F965">
            <v>48.87</v>
          </cell>
          <cell r="G965">
            <v>55.61</v>
          </cell>
        </row>
        <row r="966">
          <cell r="A966" t="str">
            <v>17.03.300</v>
          </cell>
          <cell r="B966" t="str">
            <v>CDHU 187</v>
          </cell>
          <cell r="C966" t="str">
            <v>Rodapé em cimentado desempenado e alisado com altura 5 cm</v>
          </cell>
          <cell r="D966" t="str">
            <v>M</v>
          </cell>
          <cell r="E966">
            <v>1.57</v>
          </cell>
          <cell r="F966">
            <v>22.75</v>
          </cell>
          <cell r="G966">
            <v>24.32</v>
          </cell>
        </row>
        <row r="967">
          <cell r="A967" t="str">
            <v>17.03.310</v>
          </cell>
          <cell r="B967" t="str">
            <v>CDHU 187</v>
          </cell>
          <cell r="C967" t="str">
            <v>Rodapé em cimentado desempenado e alisado com altura 7 cm</v>
          </cell>
          <cell r="D967" t="str">
            <v>M</v>
          </cell>
          <cell r="E967">
            <v>1.75</v>
          </cell>
          <cell r="F967">
            <v>22.75</v>
          </cell>
          <cell r="G967">
            <v>24.5</v>
          </cell>
        </row>
        <row r="968">
          <cell r="A968" t="str">
            <v>17.03.320</v>
          </cell>
          <cell r="B968" t="str">
            <v>CDHU 187</v>
          </cell>
          <cell r="C968" t="str">
            <v>Rodapé em cimentado desempenado e alisado com altura 10 cm</v>
          </cell>
          <cell r="D968" t="str">
            <v>M</v>
          </cell>
          <cell r="E968">
            <v>1.99</v>
          </cell>
          <cell r="F968">
            <v>22.75</v>
          </cell>
          <cell r="G968">
            <v>24.74</v>
          </cell>
        </row>
        <row r="969">
          <cell r="A969" t="str">
            <v>17.03.330</v>
          </cell>
          <cell r="B969" t="str">
            <v>CDHU 187</v>
          </cell>
          <cell r="C969" t="str">
            <v>Rodapé em cimentado desempenado e alisado com altura 15 cm</v>
          </cell>
          <cell r="D969" t="str">
            <v>M</v>
          </cell>
          <cell r="E969">
            <v>2.4500000000000002</v>
          </cell>
          <cell r="F969">
            <v>22.75</v>
          </cell>
          <cell r="G969">
            <v>25.2</v>
          </cell>
        </row>
        <row r="970">
          <cell r="A970" t="str">
            <v>17.04</v>
          </cell>
          <cell r="B970" t="str">
            <v>CDHU 187</v>
          </cell>
          <cell r="C970" t="str">
            <v>Revestimento em gesso</v>
          </cell>
        </row>
        <row r="971">
          <cell r="A971" t="str">
            <v>17.04.020</v>
          </cell>
          <cell r="B971" t="str">
            <v>CDHU 187</v>
          </cell>
          <cell r="C971" t="str">
            <v>Revestimento em gesso liso desempenado sobre emboço</v>
          </cell>
          <cell r="D971" t="str">
            <v>M2</v>
          </cell>
          <cell r="E971">
            <v>5.25</v>
          </cell>
          <cell r="F971">
            <v>14.35</v>
          </cell>
          <cell r="G971">
            <v>19.600000000000001</v>
          </cell>
        </row>
        <row r="972">
          <cell r="A972" t="str">
            <v>17.04.040</v>
          </cell>
          <cell r="B972" t="str">
            <v>CDHU 187</v>
          </cell>
          <cell r="C972" t="str">
            <v>Revestimento em gesso liso desempenado sobre bloco</v>
          </cell>
          <cell r="D972" t="str">
            <v>M2</v>
          </cell>
          <cell r="E972">
            <v>7.35</v>
          </cell>
          <cell r="F972">
            <v>14.35</v>
          </cell>
          <cell r="G972">
            <v>21.7</v>
          </cell>
        </row>
        <row r="973">
          <cell r="A973" t="str">
            <v>17.05</v>
          </cell>
          <cell r="B973" t="str">
            <v>CDHU 187</v>
          </cell>
          <cell r="C973" t="str">
            <v>Revestimento em concreto</v>
          </cell>
        </row>
        <row r="974">
          <cell r="A974" t="str">
            <v>17.05.020</v>
          </cell>
          <cell r="B974" t="str">
            <v>CDHU 187</v>
          </cell>
          <cell r="C974" t="str">
            <v>Piso com requadro em concreto simples sem controle de fck</v>
          </cell>
          <cell r="D974" t="str">
            <v>M3</v>
          </cell>
          <cell r="E974">
            <v>442.4</v>
          </cell>
          <cell r="F974">
            <v>414.25</v>
          </cell>
          <cell r="G974">
            <v>856.65</v>
          </cell>
        </row>
        <row r="975">
          <cell r="A975" t="str">
            <v>17.05.070</v>
          </cell>
          <cell r="B975" t="str">
            <v>CDHU 187</v>
          </cell>
          <cell r="C975" t="str">
            <v>Piso com requadro em concreto simples com controle de fck= 20 MPa</v>
          </cell>
          <cell r="D975" t="str">
            <v>M3</v>
          </cell>
          <cell r="E975">
            <v>500.22</v>
          </cell>
          <cell r="F975">
            <v>414.25</v>
          </cell>
          <cell r="G975">
            <v>914.47</v>
          </cell>
        </row>
        <row r="976">
          <cell r="A976" t="str">
            <v>17.05.100</v>
          </cell>
          <cell r="B976" t="str">
            <v>CDHU 187</v>
          </cell>
          <cell r="C976" t="str">
            <v>Piso com requadro em concreto simples com controle de fck= 25 MPa</v>
          </cell>
          <cell r="D976" t="str">
            <v>M3</v>
          </cell>
          <cell r="E976">
            <v>533.91999999999996</v>
          </cell>
          <cell r="F976">
            <v>414.25</v>
          </cell>
          <cell r="G976">
            <v>948.17</v>
          </cell>
        </row>
        <row r="977">
          <cell r="A977" t="str">
            <v>17.05.320</v>
          </cell>
          <cell r="B977" t="str">
            <v>CDHU 187</v>
          </cell>
          <cell r="C977" t="str">
            <v>Soleira em concreto simples</v>
          </cell>
          <cell r="D977" t="str">
            <v>M</v>
          </cell>
          <cell r="E977">
            <v>29</v>
          </cell>
          <cell r="F977">
            <v>48.14</v>
          </cell>
          <cell r="G977">
            <v>77.14</v>
          </cell>
        </row>
        <row r="978">
          <cell r="A978" t="str">
            <v>17.05.420</v>
          </cell>
          <cell r="B978" t="str">
            <v>CDHU 187</v>
          </cell>
          <cell r="C978" t="str">
            <v>Peitoril em concreto simples</v>
          </cell>
          <cell r="D978" t="str">
            <v>M</v>
          </cell>
          <cell r="E978">
            <v>14.21</v>
          </cell>
          <cell r="F978">
            <v>65.52</v>
          </cell>
          <cell r="G978">
            <v>79.73</v>
          </cell>
        </row>
        <row r="979">
          <cell r="A979" t="str">
            <v>17.10</v>
          </cell>
          <cell r="B979" t="str">
            <v>CDHU 187</v>
          </cell>
          <cell r="C979" t="str">
            <v>Revestimento em granilite fundido no local</v>
          </cell>
        </row>
        <row r="980">
          <cell r="A980" t="str">
            <v>17.10.020</v>
          </cell>
          <cell r="B980" t="str">
            <v>CDHU 187</v>
          </cell>
          <cell r="C980" t="str">
            <v>Piso em granilite moldado no local</v>
          </cell>
          <cell r="D980" t="str">
            <v>M2</v>
          </cell>
          <cell r="E980">
            <v>85.75</v>
          </cell>
          <cell r="F980">
            <v>7.79</v>
          </cell>
          <cell r="G980">
            <v>93.54</v>
          </cell>
        </row>
        <row r="981">
          <cell r="A981" t="str">
            <v>17.10.100</v>
          </cell>
          <cell r="B981" t="str">
            <v>CDHU 187</v>
          </cell>
          <cell r="C981" t="str">
            <v>Soleira em granilite moldado no local</v>
          </cell>
          <cell r="D981" t="str">
            <v>M</v>
          </cell>
          <cell r="E981">
            <v>44.95</v>
          </cell>
          <cell r="F981">
            <v>1.95</v>
          </cell>
          <cell r="G981">
            <v>46.9</v>
          </cell>
        </row>
        <row r="982">
          <cell r="A982" t="str">
            <v>17.10.120</v>
          </cell>
          <cell r="B982" t="str">
            <v>CDHU 187</v>
          </cell>
          <cell r="C982" t="str">
            <v>Degrau em granilite moldado no local</v>
          </cell>
          <cell r="D982" t="str">
            <v>M</v>
          </cell>
          <cell r="E982">
            <v>78.92</v>
          </cell>
          <cell r="F982">
            <v>2.34</v>
          </cell>
          <cell r="G982">
            <v>81.260000000000005</v>
          </cell>
        </row>
        <row r="983">
          <cell r="A983" t="str">
            <v>17.10.200</v>
          </cell>
          <cell r="B983" t="str">
            <v>CDHU 187</v>
          </cell>
          <cell r="C983" t="str">
            <v>Rodapé qualquer em granilite moldado no local até 10 cm</v>
          </cell>
          <cell r="D983" t="str">
            <v>M</v>
          </cell>
          <cell r="E983">
            <v>42.24</v>
          </cell>
          <cell r="F983">
            <v>3.89</v>
          </cell>
          <cell r="G983">
            <v>46.13</v>
          </cell>
        </row>
        <row r="984">
          <cell r="A984" t="str">
            <v>17.10.410</v>
          </cell>
          <cell r="B984" t="str">
            <v>CDHU 187</v>
          </cell>
          <cell r="C984" t="str">
            <v>Rodapé em placas pré-moldadas de granilite, acabamento encerado, até 10 cm</v>
          </cell>
          <cell r="D984" t="str">
            <v>M</v>
          </cell>
          <cell r="E984">
            <v>92.43</v>
          </cell>
          <cell r="F984">
            <v>0.47</v>
          </cell>
          <cell r="G984">
            <v>92.9</v>
          </cell>
        </row>
        <row r="985">
          <cell r="A985" t="str">
            <v>17.10.430</v>
          </cell>
          <cell r="B985" t="str">
            <v>CDHU 187</v>
          </cell>
          <cell r="C985" t="str">
            <v>Piso em placas de granilite, acabamento encerado</v>
          </cell>
          <cell r="D985" t="str">
            <v>M2</v>
          </cell>
          <cell r="E985">
            <v>196.06</v>
          </cell>
          <cell r="F985">
            <v>4.67</v>
          </cell>
          <cell r="G985">
            <v>200.73</v>
          </cell>
        </row>
        <row r="986">
          <cell r="A986" t="str">
            <v>17.12</v>
          </cell>
          <cell r="B986" t="str">
            <v>CDHU 187</v>
          </cell>
          <cell r="C986" t="str">
            <v>Revestimento industrial fundido no local</v>
          </cell>
        </row>
        <row r="987">
          <cell r="A987" t="str">
            <v>17.12.060</v>
          </cell>
          <cell r="B987" t="str">
            <v>CDHU 187</v>
          </cell>
          <cell r="C987" t="str">
            <v>Piso em alta resistência moldado no local 12 mm</v>
          </cell>
          <cell r="D987" t="str">
            <v>M2</v>
          </cell>
          <cell r="E987">
            <v>84.96</v>
          </cell>
          <cell r="F987">
            <v>7.79</v>
          </cell>
          <cell r="G987">
            <v>92.75</v>
          </cell>
        </row>
        <row r="988">
          <cell r="A988" t="str">
            <v>17.12.100</v>
          </cell>
          <cell r="B988" t="str">
            <v>CDHU 187</v>
          </cell>
          <cell r="C988" t="str">
            <v>Soleira em alta resistência moldada no local</v>
          </cell>
          <cell r="D988" t="str">
            <v>M</v>
          </cell>
          <cell r="E988">
            <v>39.049999999999997</v>
          </cell>
          <cell r="F988">
            <v>1.95</v>
          </cell>
          <cell r="G988">
            <v>41</v>
          </cell>
        </row>
        <row r="989">
          <cell r="A989" t="str">
            <v>17.12.120</v>
          </cell>
          <cell r="B989" t="str">
            <v>CDHU 187</v>
          </cell>
          <cell r="C989" t="str">
            <v>Degrau em alta resistência 8 mm</v>
          </cell>
          <cell r="D989" t="str">
            <v>M</v>
          </cell>
          <cell r="E989">
            <v>71.040000000000006</v>
          </cell>
          <cell r="F989">
            <v>2.34</v>
          </cell>
          <cell r="G989">
            <v>73.38</v>
          </cell>
        </row>
        <row r="990">
          <cell r="A990" t="str">
            <v>17.12.140</v>
          </cell>
          <cell r="B990" t="str">
            <v>CDHU 187</v>
          </cell>
          <cell r="C990" t="str">
            <v>Degrau em alta resistência 12 mm</v>
          </cell>
          <cell r="D990" t="str">
            <v>M</v>
          </cell>
          <cell r="E990">
            <v>81.99</v>
          </cell>
          <cell r="F990">
            <v>2.34</v>
          </cell>
          <cell r="G990">
            <v>84.33</v>
          </cell>
        </row>
        <row r="991">
          <cell r="A991" t="str">
            <v>17.12.240</v>
          </cell>
          <cell r="B991" t="str">
            <v>CDHU 187</v>
          </cell>
          <cell r="C991" t="str">
            <v>Rodapé qualquer em alta resistência moldado no local até 10 cm</v>
          </cell>
          <cell r="D991" t="str">
            <v>M</v>
          </cell>
          <cell r="E991">
            <v>41.54</v>
          </cell>
          <cell r="F991">
            <v>3.89</v>
          </cell>
          <cell r="G991">
            <v>45.43</v>
          </cell>
        </row>
        <row r="992">
          <cell r="A992" t="str">
            <v>17.12.241</v>
          </cell>
          <cell r="B992" t="str">
            <v>CDHU 187</v>
          </cell>
          <cell r="C992" t="str">
            <v>Rodapé abaulado, com argamassa epoxi, altura entre 5 a 10 cm</v>
          </cell>
          <cell r="D992" t="str">
            <v>M</v>
          </cell>
          <cell r="E992">
            <v>79.099999999999994</v>
          </cell>
          <cell r="G992">
            <v>79.099999999999994</v>
          </cell>
        </row>
        <row r="993">
          <cell r="A993" t="str">
            <v>17.12.302</v>
          </cell>
          <cell r="B993" t="str">
            <v>CDHU 187</v>
          </cell>
          <cell r="C993" t="str">
            <v>Piso epóxi autonivelante, múltiplas camadas, espessura 4 mm</v>
          </cell>
          <cell r="D993" t="str">
            <v>M2</v>
          </cell>
          <cell r="E993">
            <v>146.47999999999999</v>
          </cell>
          <cell r="G993">
            <v>146.47999999999999</v>
          </cell>
        </row>
        <row r="994">
          <cell r="A994" t="str">
            <v>17.12.310</v>
          </cell>
          <cell r="B994" t="str">
            <v>CDHU 187</v>
          </cell>
          <cell r="C994" t="str">
            <v>Taxa de mobilização e desmobilização de equipe e equipamentos para execução de piso epóxi</v>
          </cell>
          <cell r="D994" t="str">
            <v>TX</v>
          </cell>
          <cell r="E994">
            <v>2586.4899999999998</v>
          </cell>
          <cell r="G994">
            <v>2586.4899999999998</v>
          </cell>
        </row>
        <row r="995">
          <cell r="A995" t="str">
            <v>17.20</v>
          </cell>
          <cell r="B995" t="str">
            <v>CDHU 187</v>
          </cell>
          <cell r="C995" t="str">
            <v>Revestimento especial fundido no local</v>
          </cell>
        </row>
        <row r="996">
          <cell r="A996" t="str">
            <v>17.20.020</v>
          </cell>
          <cell r="B996" t="str">
            <v>CDHU 187</v>
          </cell>
          <cell r="C996" t="str">
            <v>Massa raspada</v>
          </cell>
          <cell r="D996" t="str">
            <v>M2</v>
          </cell>
          <cell r="E996">
            <v>29.82</v>
          </cell>
          <cell r="F996">
            <v>54.71</v>
          </cell>
          <cell r="G996">
            <v>84.53</v>
          </cell>
        </row>
        <row r="997">
          <cell r="A997" t="str">
            <v>17.20.040</v>
          </cell>
          <cell r="B997" t="str">
            <v>CDHU 187</v>
          </cell>
          <cell r="C997" t="str">
            <v>Revestimento em granito lavado tipo Fulget uso externo, em faixas até 40 cm</v>
          </cell>
          <cell r="D997" t="str">
            <v>M</v>
          </cell>
          <cell r="E997">
            <v>75.7</v>
          </cell>
          <cell r="F997">
            <v>19.47</v>
          </cell>
          <cell r="G997">
            <v>95.17</v>
          </cell>
        </row>
        <row r="998">
          <cell r="A998" t="str">
            <v>17.20.050</v>
          </cell>
          <cell r="B998" t="str">
            <v>CDHU 187</v>
          </cell>
          <cell r="C998" t="str">
            <v>Friso para junta de dilatação em revestimento de granito lavado tipo Fulget</v>
          </cell>
          <cell r="D998" t="str">
            <v>M</v>
          </cell>
          <cell r="E998">
            <v>10.47</v>
          </cell>
          <cell r="G998">
            <v>10.47</v>
          </cell>
        </row>
        <row r="999">
          <cell r="A999" t="str">
            <v>17.20.060</v>
          </cell>
          <cell r="B999" t="str">
            <v>CDHU 187</v>
          </cell>
          <cell r="C999" t="str">
            <v>Revestimento em granito lavado tipo Fulget uso externo</v>
          </cell>
          <cell r="D999" t="str">
            <v>M2</v>
          </cell>
          <cell r="E999">
            <v>144.07</v>
          </cell>
          <cell r="F999">
            <v>19.47</v>
          </cell>
          <cell r="G999">
            <v>163.54</v>
          </cell>
        </row>
        <row r="1000">
          <cell r="A1000" t="str">
            <v>17.20.140</v>
          </cell>
          <cell r="B1000" t="str">
            <v>CDHU 187</v>
          </cell>
          <cell r="C1000" t="str">
            <v>Revestimento texturizado acrílico com microagregados minerais</v>
          </cell>
          <cell r="D1000" t="str">
            <v>M2</v>
          </cell>
          <cell r="E1000">
            <v>10.98</v>
          </cell>
          <cell r="F1000">
            <v>21.46</v>
          </cell>
          <cell r="G1000">
            <v>32.44</v>
          </cell>
        </row>
        <row r="1001">
          <cell r="A1001" t="str">
            <v>17.40</v>
          </cell>
          <cell r="B1001" t="str">
            <v>CDHU 187</v>
          </cell>
          <cell r="C1001" t="str">
            <v>Reparos e conservações em massa e concreto - GRUPO 17</v>
          </cell>
        </row>
        <row r="1002">
          <cell r="A1002" t="str">
            <v>17.40.010</v>
          </cell>
          <cell r="B1002" t="str">
            <v>CDHU 187</v>
          </cell>
          <cell r="C1002" t="str">
            <v>Reparos em piso de granilite - estucamento e polimento</v>
          </cell>
          <cell r="D1002" t="str">
            <v>M2</v>
          </cell>
          <cell r="E1002">
            <v>44.01</v>
          </cell>
          <cell r="G1002">
            <v>44.01</v>
          </cell>
        </row>
        <row r="1003">
          <cell r="A1003" t="str">
            <v>17.40.020</v>
          </cell>
          <cell r="B1003" t="str">
            <v>CDHU 187</v>
          </cell>
          <cell r="C1003" t="str">
            <v>Reparos em pisos de alta resistência fundidos no local - estucamento e polimento</v>
          </cell>
          <cell r="D1003" t="str">
            <v>M2</v>
          </cell>
          <cell r="E1003">
            <v>38.94</v>
          </cell>
          <cell r="G1003">
            <v>38.94</v>
          </cell>
        </row>
        <row r="1004">
          <cell r="A1004" t="str">
            <v>17.40.030</v>
          </cell>
          <cell r="B1004" t="str">
            <v>CDHU 187</v>
          </cell>
          <cell r="C1004" t="str">
            <v>Reparos em degrau e espelho de granilite - estucamento e polimento</v>
          </cell>
          <cell r="D1004" t="str">
            <v>M</v>
          </cell>
          <cell r="E1004">
            <v>40.700000000000003</v>
          </cell>
          <cell r="G1004">
            <v>40.700000000000003</v>
          </cell>
        </row>
        <row r="1005">
          <cell r="A1005" t="str">
            <v>17.40.070</v>
          </cell>
          <cell r="B1005" t="str">
            <v>CDHU 187</v>
          </cell>
          <cell r="C1005" t="str">
            <v>Reparos em rodapé de granilite - estucamento e polimento</v>
          </cell>
          <cell r="D1005" t="str">
            <v>M</v>
          </cell>
          <cell r="E1005">
            <v>33.24</v>
          </cell>
          <cell r="G1005">
            <v>33.24</v>
          </cell>
        </row>
        <row r="1006">
          <cell r="A1006" t="str">
            <v>17.40.110</v>
          </cell>
          <cell r="B1006" t="str">
            <v>CDHU 187</v>
          </cell>
          <cell r="C1006" t="str">
            <v>Faixa antiderrapante definitiva para degraus, soleiras, patamares ou pisos</v>
          </cell>
          <cell r="D1006" t="str">
            <v>M</v>
          </cell>
          <cell r="F1006">
            <v>43.16</v>
          </cell>
          <cell r="G1006">
            <v>43.16</v>
          </cell>
        </row>
        <row r="1007">
          <cell r="A1007" t="str">
            <v>17.40.150</v>
          </cell>
          <cell r="B1007" t="str">
            <v>CDHU 187</v>
          </cell>
          <cell r="C1007" t="str">
            <v>Resina acrílica para piso de granilite</v>
          </cell>
          <cell r="D1007" t="str">
            <v>M2</v>
          </cell>
          <cell r="E1007">
            <v>9.4</v>
          </cell>
          <cell r="F1007">
            <v>21.99</v>
          </cell>
          <cell r="G1007">
            <v>31.39</v>
          </cell>
        </row>
        <row r="1008">
          <cell r="A1008" t="str">
            <v>17.40.160</v>
          </cell>
          <cell r="B1008" t="str">
            <v>CDHU 187</v>
          </cell>
          <cell r="C1008" t="str">
            <v>Resina epóxi para piso de granilite</v>
          </cell>
          <cell r="D1008" t="str">
            <v>M2</v>
          </cell>
          <cell r="E1008">
            <v>21.77</v>
          </cell>
          <cell r="F1008">
            <v>21.99</v>
          </cell>
          <cell r="G1008">
            <v>43.76</v>
          </cell>
        </row>
        <row r="1009">
          <cell r="A1009" t="str">
            <v>17.40.180</v>
          </cell>
          <cell r="B1009" t="str">
            <v>CDHU 187</v>
          </cell>
          <cell r="C1009" t="str">
            <v>Resina acrílica para degrau de granilite</v>
          </cell>
          <cell r="D1009" t="str">
            <v>M</v>
          </cell>
          <cell r="E1009">
            <v>5.01</v>
          </cell>
          <cell r="F1009">
            <v>11.47</v>
          </cell>
          <cell r="G1009">
            <v>16.48</v>
          </cell>
        </row>
        <row r="1010">
          <cell r="A1010" t="str">
            <v>17.40.190</v>
          </cell>
          <cell r="B1010" t="str">
            <v>CDHU 187</v>
          </cell>
          <cell r="C1010" t="str">
            <v>Resina epóxi para degrau de granilite</v>
          </cell>
          <cell r="D1010" t="str">
            <v>M</v>
          </cell>
          <cell r="E1010">
            <v>11.61</v>
          </cell>
          <cell r="F1010">
            <v>11.47</v>
          </cell>
          <cell r="G1010">
            <v>23.08</v>
          </cell>
        </row>
        <row r="1011">
          <cell r="A1011" t="str">
            <v>18</v>
          </cell>
          <cell r="B1011" t="str">
            <v>CDHU 187</v>
          </cell>
          <cell r="C1011" t="str">
            <v>REVESTIMENTO CERAMICO</v>
          </cell>
        </row>
        <row r="1012">
          <cell r="A1012" t="str">
            <v>18.05</v>
          </cell>
          <cell r="B1012" t="str">
            <v>CDHU 187</v>
          </cell>
          <cell r="C1012" t="str">
            <v>Plaqueta laminada para revestimento</v>
          </cell>
        </row>
        <row r="1013">
          <cell r="A1013" t="str">
            <v>18.05.020</v>
          </cell>
          <cell r="B1013" t="str">
            <v>CDHU 187</v>
          </cell>
          <cell r="C1013" t="str">
            <v>Revestimento em plaqueta laminada, para área interna e externa, sem rejunte</v>
          </cell>
          <cell r="D1013" t="str">
            <v>M2</v>
          </cell>
          <cell r="E1013">
            <v>46.55</v>
          </cell>
          <cell r="F1013">
            <v>12.42</v>
          </cell>
          <cell r="G1013">
            <v>58.97</v>
          </cell>
        </row>
        <row r="1014">
          <cell r="A1014" t="str">
            <v>18.06</v>
          </cell>
          <cell r="B1014" t="str">
            <v>CDHU 187</v>
          </cell>
          <cell r="C1014" t="str">
            <v>Placa cerâmica esmaltada prensada</v>
          </cell>
        </row>
        <row r="1015">
          <cell r="A1015" t="str">
            <v>18.06.102</v>
          </cell>
          <cell r="B1015" t="str">
            <v>CDHU 187</v>
          </cell>
          <cell r="C1015" t="str">
            <v>Placa cerâmica esmaltada PEI-5 para área interna, grupo de absorção BIIb, resistência química B, assentado com argamassa colante industrializada</v>
          </cell>
          <cell r="D1015" t="str">
            <v>M2</v>
          </cell>
          <cell r="E1015">
            <v>29.47</v>
          </cell>
          <cell r="F1015">
            <v>14.7</v>
          </cell>
          <cell r="G1015">
            <v>44.17</v>
          </cell>
        </row>
        <row r="1016">
          <cell r="A1016" t="str">
            <v>18.06.103</v>
          </cell>
          <cell r="B1016" t="str">
            <v>CDHU 187</v>
          </cell>
          <cell r="C1016" t="str">
            <v>Rodapé em placa cerâmica esmaltada PEI-5 para área interna, grupo de absorção BIIb, resistência química B, assentado com argamassa colante industrializada</v>
          </cell>
          <cell r="D1016" t="str">
            <v>M</v>
          </cell>
          <cell r="E1016">
            <v>4.8499999999999996</v>
          </cell>
          <cell r="F1016">
            <v>1.17</v>
          </cell>
          <cell r="G1016">
            <v>6.02</v>
          </cell>
        </row>
        <row r="1017">
          <cell r="A1017" t="str">
            <v>18.06.142</v>
          </cell>
          <cell r="B1017" t="str">
            <v>CDHU 187</v>
          </cell>
          <cell r="C1017" t="str">
            <v>Placa cerâmica esmaltada antiderrapante PEI-5 para área interna com saída para o exterior, grupo de absorção BIIa, resistência química A, assentado com argamassa colante industrializada</v>
          </cell>
          <cell r="D1017" t="str">
            <v>M2</v>
          </cell>
          <cell r="E1017">
            <v>138.25</v>
          </cell>
          <cell r="F1017">
            <v>14.7</v>
          </cell>
          <cell r="G1017">
            <v>152.94999999999999</v>
          </cell>
        </row>
        <row r="1018">
          <cell r="A1018" t="str">
            <v>18.06.143</v>
          </cell>
          <cell r="B1018" t="str">
            <v>CDHU 187</v>
          </cell>
          <cell r="C1018" t="str">
            <v>Rodapé em placa cerâmica esmaltada antiderrapante PEI-5 para área interna com saída para o exterior, grupo de absorção BIIa, resistência química A, assentado com argamassa colante industrializada</v>
          </cell>
          <cell r="D1018" t="str">
            <v>M</v>
          </cell>
          <cell r="E1018">
            <v>23.24</v>
          </cell>
          <cell r="F1018">
            <v>1.17</v>
          </cell>
          <cell r="G1018">
            <v>24.41</v>
          </cell>
        </row>
        <row r="1019">
          <cell r="A1019" t="str">
            <v>18.06.152</v>
          </cell>
          <cell r="B1019" t="str">
            <v>CDHU 187</v>
          </cell>
          <cell r="C1019" t="str">
            <v>Placa cerâmica esmaltada PEI-4 para área interna com saída para o exterior, grupo de absorção BIIb, tráfego médio, assentado com argamassa colante industrializada</v>
          </cell>
          <cell r="D1019" t="str">
            <v>M2</v>
          </cell>
          <cell r="E1019">
            <v>45.7</v>
          </cell>
          <cell r="F1019">
            <v>14.7</v>
          </cell>
          <cell r="G1019">
            <v>60.4</v>
          </cell>
        </row>
        <row r="1020">
          <cell r="A1020" t="str">
            <v>18.06.153</v>
          </cell>
          <cell r="B1020" t="str">
            <v>CDHU 187</v>
          </cell>
          <cell r="C1020" t="str">
            <v>Rodapé em placa cerâmica esmaltada PEI-4 para área interna com saída para o exterior, grupo de absorção BIIb, tráfego médio, assentado com argamassa colante industrializada</v>
          </cell>
          <cell r="D1020" t="str">
            <v>M</v>
          </cell>
          <cell r="E1020">
            <v>7.42</v>
          </cell>
          <cell r="F1020">
            <v>1.17</v>
          </cell>
          <cell r="G1020">
            <v>8.59</v>
          </cell>
        </row>
        <row r="1021">
          <cell r="A1021" t="str">
            <v>18.06.182</v>
          </cell>
          <cell r="B1021" t="str">
            <v>CDHU 187</v>
          </cell>
          <cell r="C1021" t="str">
            <v>Placa cerâmica esmaltada rústica PEI-5 para área interna com saída para o exterior, grupo de absorção BIIb, resistência química B, assentado com argamassa colante industrializada</v>
          </cell>
          <cell r="D1021" t="str">
            <v>M2</v>
          </cell>
          <cell r="E1021">
            <v>31.09</v>
          </cell>
          <cell r="F1021">
            <v>14.7</v>
          </cell>
          <cell r="G1021">
            <v>45.79</v>
          </cell>
        </row>
        <row r="1022">
          <cell r="A1022" t="str">
            <v>18.06.187</v>
          </cell>
          <cell r="B1022" t="str">
            <v>CDHU 187</v>
          </cell>
          <cell r="C1022" t="str">
            <v>Rodapé em placa cerâmica esmaltada rústica PEI-5 para área interna com saída para o exterior, grupo de absorção BIIb, resistência química B, assentado com argamassa colante industrializada</v>
          </cell>
          <cell r="D1022" t="str">
            <v>M</v>
          </cell>
          <cell r="E1022">
            <v>4.92</v>
          </cell>
          <cell r="F1022">
            <v>1.17</v>
          </cell>
          <cell r="G1022">
            <v>6.09</v>
          </cell>
        </row>
        <row r="1023">
          <cell r="A1023" t="str">
            <v>18.06.350</v>
          </cell>
          <cell r="B1023" t="str">
            <v>CDHU 187</v>
          </cell>
          <cell r="C1023" t="str">
            <v>Assentamento de pisos e revestimentos cerâmicos com argamassa mista</v>
          </cell>
          <cell r="D1023" t="str">
            <v>M2</v>
          </cell>
          <cell r="E1023">
            <v>11.63</v>
          </cell>
          <cell r="F1023">
            <v>61.82</v>
          </cell>
          <cell r="G1023">
            <v>73.45</v>
          </cell>
        </row>
        <row r="1024">
          <cell r="A1024" t="str">
            <v>18.06.400</v>
          </cell>
          <cell r="B1024" t="str">
            <v>CDHU 187</v>
          </cell>
          <cell r="C1024" t="str">
            <v>Rejuntamento em placas cerâmicas com cimento branco, juntas acima de 3 até 5 mm</v>
          </cell>
          <cell r="D1024" t="str">
            <v>M2</v>
          </cell>
          <cell r="E1024">
            <v>1.27</v>
          </cell>
          <cell r="F1024">
            <v>9.81</v>
          </cell>
          <cell r="G1024">
            <v>11.08</v>
          </cell>
        </row>
        <row r="1025">
          <cell r="A1025" t="str">
            <v>18.06.410</v>
          </cell>
          <cell r="B1025" t="str">
            <v>CDHU 187</v>
          </cell>
          <cell r="C1025" t="str">
            <v>Rejuntamento em placas cerâmicas com argamassa industrializada para rejunte, juntas acima de 3 até 5 mm</v>
          </cell>
          <cell r="D1025" t="str">
            <v>M2</v>
          </cell>
          <cell r="E1025">
            <v>2.48</v>
          </cell>
          <cell r="F1025">
            <v>9.81</v>
          </cell>
          <cell r="G1025">
            <v>12.29</v>
          </cell>
        </row>
        <row r="1026">
          <cell r="A1026" t="str">
            <v>18.06.420</v>
          </cell>
          <cell r="B1026" t="str">
            <v>CDHU 187</v>
          </cell>
          <cell r="C1026" t="str">
            <v>Rejuntamento em placas cerâmicas com cimento branco, juntas acima de 5 até 10 mm</v>
          </cell>
          <cell r="D1026" t="str">
            <v>M2</v>
          </cell>
          <cell r="E1026">
            <v>2.54</v>
          </cell>
          <cell r="F1026">
            <v>9.81</v>
          </cell>
          <cell r="G1026">
            <v>12.35</v>
          </cell>
        </row>
        <row r="1027">
          <cell r="A1027" t="str">
            <v>18.06.430</v>
          </cell>
          <cell r="B1027" t="str">
            <v>CDHU 187</v>
          </cell>
          <cell r="C1027" t="str">
            <v>Rejuntamento em placas cerâmicas com argamassa industrializada para rejunte, juntas acima de 5 até 10 mm</v>
          </cell>
          <cell r="D1027" t="str">
            <v>M2</v>
          </cell>
          <cell r="E1027">
            <v>6.2</v>
          </cell>
          <cell r="F1027">
            <v>9.81</v>
          </cell>
          <cell r="G1027">
            <v>16.010000000000002</v>
          </cell>
        </row>
        <row r="1028">
          <cell r="A1028" t="str">
            <v>18.06.500</v>
          </cell>
          <cell r="B1028" t="str">
            <v>CDHU 187</v>
          </cell>
          <cell r="C1028" t="str">
            <v>Rejuntamento de rodapé em placas cerâmicas com cimento branco, altura até 10 cm, juntas acima de 3 até 5 mm</v>
          </cell>
          <cell r="D1028" t="str">
            <v>M</v>
          </cell>
          <cell r="E1028">
            <v>0.13</v>
          </cell>
          <cell r="F1028">
            <v>1.1000000000000001</v>
          </cell>
          <cell r="G1028">
            <v>1.23</v>
          </cell>
        </row>
        <row r="1029">
          <cell r="A1029" t="str">
            <v>18.06.510</v>
          </cell>
          <cell r="B1029" t="str">
            <v>CDHU 187</v>
          </cell>
          <cell r="C1029" t="str">
            <v>Rejuntamento de rodapé em placas cerâmicas com argamassa industrializada para rejunte, altura até 10 cm, juntas acima de 3 até 5 mm</v>
          </cell>
          <cell r="D1029" t="str">
            <v>M</v>
          </cell>
          <cell r="E1029">
            <v>0.25</v>
          </cell>
          <cell r="F1029">
            <v>1.1000000000000001</v>
          </cell>
          <cell r="G1029">
            <v>1.35</v>
          </cell>
        </row>
        <row r="1030">
          <cell r="A1030" t="str">
            <v>18.06.520</v>
          </cell>
          <cell r="B1030" t="str">
            <v>CDHU 187</v>
          </cell>
          <cell r="C1030" t="str">
            <v>Rejuntamento de rodapé em placas cerâmicas com cimento branco, altura até 10 cm, juntas acima de 5 até 10 mm</v>
          </cell>
          <cell r="D1030" t="str">
            <v>M</v>
          </cell>
          <cell r="E1030">
            <v>0.25</v>
          </cell>
          <cell r="F1030">
            <v>1.1000000000000001</v>
          </cell>
          <cell r="G1030">
            <v>1.35</v>
          </cell>
        </row>
        <row r="1031">
          <cell r="A1031" t="str">
            <v>18.06.530</v>
          </cell>
          <cell r="B1031" t="str">
            <v>CDHU 187</v>
          </cell>
          <cell r="C1031" t="str">
            <v>Rejuntamento de rodapé em placas cerâmicas com argamassa industrializada para rejunte, altura até 10 cm, juntas acima de 5 até 10 mm</v>
          </cell>
          <cell r="D1031" t="str">
            <v>M</v>
          </cell>
          <cell r="E1031">
            <v>0.62</v>
          </cell>
          <cell r="F1031">
            <v>1.1000000000000001</v>
          </cell>
          <cell r="G1031">
            <v>1.72</v>
          </cell>
        </row>
        <row r="1032">
          <cell r="A1032" t="str">
            <v>18.07</v>
          </cell>
          <cell r="B1032" t="str">
            <v>CDHU 187</v>
          </cell>
          <cell r="C1032" t="str">
            <v>Placa ceramica nao esmaltada extrudada</v>
          </cell>
        </row>
        <row r="1033">
          <cell r="A1033" t="str">
            <v>18.07.020</v>
          </cell>
          <cell r="B1033" t="str">
            <v>CDHU 187</v>
          </cell>
          <cell r="C1033" t="str">
            <v>Placa cerâmica não esmaltada extrudada de alta resistência química e mecânica, espessura de 9 mm, uso industrial, assentado com argamassa química bicomponente</v>
          </cell>
          <cell r="D1033" t="str">
            <v>M2</v>
          </cell>
          <cell r="E1033">
            <v>124.68</v>
          </cell>
          <cell r="F1033">
            <v>14.7</v>
          </cell>
          <cell r="G1033">
            <v>139.38</v>
          </cell>
        </row>
        <row r="1034">
          <cell r="A1034" t="str">
            <v>18.07.021</v>
          </cell>
          <cell r="B1034" t="str">
            <v>CDHU 187</v>
          </cell>
          <cell r="C1034" t="str">
            <v>Placa cerâmica não esmaltada extrudada de alta resistência química e mecânica, espessura de 9 mm, uso industrial, assentado com argamassa colante industrial</v>
          </cell>
          <cell r="D1034" t="str">
            <v>M2</v>
          </cell>
          <cell r="E1034">
            <v>171</v>
          </cell>
          <cell r="F1034">
            <v>14.7</v>
          </cell>
          <cell r="G1034">
            <v>185.7</v>
          </cell>
        </row>
        <row r="1035">
          <cell r="A1035" t="str">
            <v>18.07.040</v>
          </cell>
          <cell r="B1035" t="str">
            <v>CDHU 187</v>
          </cell>
          <cell r="C1035" t="str">
            <v>Placa cerâmica não esmaltada extrudada de alta resistência química e mecânica, espessura de 14 mm, uso industrial, assentado com argamassa química bicomponente</v>
          </cell>
          <cell r="D1035" t="str">
            <v>M2</v>
          </cell>
          <cell r="E1035">
            <v>137.9</v>
          </cell>
          <cell r="F1035">
            <v>14.7</v>
          </cell>
          <cell r="G1035">
            <v>152.6</v>
          </cell>
        </row>
        <row r="1036">
          <cell r="A1036" t="str">
            <v>18.07.080</v>
          </cell>
          <cell r="B1036" t="str">
            <v>CDHU 187</v>
          </cell>
          <cell r="C1036" t="str">
            <v>Rodapé em placa cerâmica não esmaltada extrudada de alta resistência química e mecânica, altura de 10 cm, uso industrial, assentado com argamassa química bicomponente</v>
          </cell>
          <cell r="D1036" t="str">
            <v>M</v>
          </cell>
          <cell r="E1036">
            <v>40.64</v>
          </cell>
          <cell r="F1036">
            <v>1.47</v>
          </cell>
          <cell r="G1036">
            <v>42.11</v>
          </cell>
        </row>
        <row r="1037">
          <cell r="A1037" t="str">
            <v>18.07.160</v>
          </cell>
          <cell r="B1037" t="str">
            <v>CDHU 187</v>
          </cell>
          <cell r="C1037" t="str">
            <v>Placa cerâmica não esmaltada extrudada para área com altas temperaturas, de alta resistência química e mecânica, espessura mínima de 13 mm, uso industrial e cozinhas profissionais, assentado com argamassa industrializada</v>
          </cell>
          <cell r="D1037" t="str">
            <v>M2</v>
          </cell>
          <cell r="E1037">
            <v>211.39</v>
          </cell>
          <cell r="F1037">
            <v>14.7</v>
          </cell>
          <cell r="G1037">
            <v>226.09</v>
          </cell>
        </row>
        <row r="1038">
          <cell r="A1038" t="str">
            <v>18.07.170</v>
          </cell>
          <cell r="B1038" t="str">
            <v>CDHU 187</v>
          </cell>
          <cell r="C1038" t="str">
            <v>Rodapé em placa cerâmica não esmaltada extrudada para área com altas temperaturas, de alta resistência química e mecânica, altura de 10cm, uso industrial e cozinhas profissionais, assentado com argamassa industrializada</v>
          </cell>
          <cell r="D1038" t="str">
            <v>M</v>
          </cell>
          <cell r="E1038">
            <v>50.21</v>
          </cell>
          <cell r="F1038">
            <v>1.47</v>
          </cell>
          <cell r="G1038">
            <v>51.68</v>
          </cell>
        </row>
        <row r="1039">
          <cell r="A1039" t="str">
            <v>18.07.200</v>
          </cell>
          <cell r="B1039" t="str">
            <v>CDHU 187</v>
          </cell>
          <cell r="C1039" t="str">
            <v>Rejuntamento em placa cerâmica extrudada antiácida de 9 mm, com argamassa industrializada bicomponente à base de resina furânica, juntas acima de 3 até 6 mm</v>
          </cell>
          <cell r="D1039" t="str">
            <v>M2</v>
          </cell>
          <cell r="E1039">
            <v>35.81</v>
          </cell>
          <cell r="F1039">
            <v>9.81</v>
          </cell>
          <cell r="G1039">
            <v>45.62</v>
          </cell>
        </row>
        <row r="1040">
          <cell r="A1040" t="str">
            <v>18.07.210</v>
          </cell>
          <cell r="B1040" t="str">
            <v>CDHU 187</v>
          </cell>
          <cell r="C1040" t="str">
            <v>Rejuntamento de placa cerâmica extrudada de 9 mm, com argamassa sintética industrializada tricomponente à base de resina epóxi, juntas acima de 3 até 6 mm</v>
          </cell>
          <cell r="D1040" t="str">
            <v>M2</v>
          </cell>
          <cell r="E1040">
            <v>29.36</v>
          </cell>
          <cell r="F1040">
            <v>9.81</v>
          </cell>
          <cell r="G1040">
            <v>39.17</v>
          </cell>
        </row>
        <row r="1041">
          <cell r="A1041" t="str">
            <v>18.07.220</v>
          </cell>
          <cell r="B1041" t="str">
            <v>CDHU 187</v>
          </cell>
          <cell r="C1041" t="str">
            <v>Rejuntamento em placa cerâmica extrudada antiácida, espessura de 14 mm, com argamassa industrializada bicomponente, à base de resina furânica, juntas acima de 3 até 6 mm</v>
          </cell>
          <cell r="D1041" t="str">
            <v>M2</v>
          </cell>
          <cell r="E1041">
            <v>59.68</v>
          </cell>
          <cell r="F1041">
            <v>9.81</v>
          </cell>
          <cell r="G1041">
            <v>69.489999999999995</v>
          </cell>
        </row>
        <row r="1042">
          <cell r="A1042" t="str">
            <v>18.07.230</v>
          </cell>
          <cell r="B1042" t="str">
            <v>CDHU 187</v>
          </cell>
          <cell r="C1042" t="str">
            <v>Rejuntamento em placa cerâmica extrudada antiácida de 14 mm, com argamassa sintética industrializada tricomponente, à base de resina epóxi, juntas de 3 até 6 mm</v>
          </cell>
          <cell r="D1042" t="str">
            <v>M2</v>
          </cell>
          <cell r="E1042">
            <v>48.94</v>
          </cell>
          <cell r="F1042">
            <v>9.81</v>
          </cell>
          <cell r="G1042">
            <v>58.75</v>
          </cell>
        </row>
        <row r="1043">
          <cell r="A1043" t="str">
            <v>18.07.250</v>
          </cell>
          <cell r="B1043" t="str">
            <v>CDHU 187</v>
          </cell>
          <cell r="C1043" t="str">
            <v>Rejuntamento em placa cerâmica extrudada antiácida, com argamassa industrializada anticorrosiva bicomponente à base de bauxita, para área de altas temperaturas, juntas acima de 3 até 6 mm</v>
          </cell>
          <cell r="D1043" t="str">
            <v>M2</v>
          </cell>
          <cell r="E1043">
            <v>49.68</v>
          </cell>
          <cell r="F1043">
            <v>9.81</v>
          </cell>
          <cell r="G1043">
            <v>59.49</v>
          </cell>
        </row>
        <row r="1044">
          <cell r="A1044" t="str">
            <v>18.07.300</v>
          </cell>
          <cell r="B1044" t="str">
            <v>CDHU 187</v>
          </cell>
          <cell r="C1044" t="str">
            <v>Rejuntamento de rodapé em placa cerâmica extrudada antiácida de 9 mm, com argamassa industrializada bicomponente à base de resina furânica, juntas acima de 3 até 6 mm</v>
          </cell>
          <cell r="D1044" t="str">
            <v>M</v>
          </cell>
          <cell r="E1044">
            <v>3.58</v>
          </cell>
          <cell r="F1044">
            <v>0.98</v>
          </cell>
          <cell r="G1044">
            <v>4.5599999999999996</v>
          </cell>
        </row>
        <row r="1045">
          <cell r="A1045" t="str">
            <v>18.07.310</v>
          </cell>
          <cell r="B1045" t="str">
            <v>CDHU 187</v>
          </cell>
          <cell r="C1045" t="str">
            <v>Rejuntamento de rodapé em placa cerâmica extrudada antiácida de 9 mm, com argamassa sintética  industrializada tricomponente à base de resina epóxi, juntas acima de 3 até 6 mm</v>
          </cell>
          <cell r="D1045" t="str">
            <v>M</v>
          </cell>
          <cell r="E1045">
            <v>2.94</v>
          </cell>
          <cell r="F1045">
            <v>0.98</v>
          </cell>
          <cell r="G1045">
            <v>3.92</v>
          </cell>
        </row>
        <row r="1046">
          <cell r="A1046" t="str">
            <v>18.08</v>
          </cell>
          <cell r="B1046" t="str">
            <v>CDHU 187</v>
          </cell>
          <cell r="C1046" t="str">
            <v>Revestimento em porcelanato</v>
          </cell>
        </row>
        <row r="1047">
          <cell r="A1047" t="str">
            <v>18.08.032</v>
          </cell>
          <cell r="B1047" t="str">
            <v>CDHU 187</v>
          </cell>
          <cell r="C1047" t="str">
            <v>Revestimento em porcelanato esmaltado antiderrapante para área externa e ambiente com alto tráfego, grupo de absorção BIa, assentado com argamassa colante industrializada, rejuntado</v>
          </cell>
          <cell r="D1047" t="str">
            <v>M2</v>
          </cell>
          <cell r="E1047">
            <v>102.82</v>
          </cell>
          <cell r="F1047">
            <v>38.840000000000003</v>
          </cell>
          <cell r="G1047">
            <v>141.66</v>
          </cell>
        </row>
        <row r="1048">
          <cell r="A1048" t="str">
            <v>18.08.042</v>
          </cell>
          <cell r="B1048" t="str">
            <v>CDHU 187</v>
          </cell>
          <cell r="C1048" t="str">
            <v>Rodapé em porcelanato esmaltado antiderrapante para área externa e ambiente com alto tráfego, grupo de absorção BIa, assentado com argamassa colante industrializada, rejuntado</v>
          </cell>
          <cell r="D1048" t="str">
            <v>M</v>
          </cell>
          <cell r="E1048">
            <v>18.309999999999999</v>
          </cell>
          <cell r="F1048">
            <v>10.79</v>
          </cell>
          <cell r="G1048">
            <v>29.1</v>
          </cell>
        </row>
        <row r="1049">
          <cell r="A1049" t="str">
            <v>18.08.062</v>
          </cell>
          <cell r="B1049" t="str">
            <v>CDHU 187</v>
          </cell>
          <cell r="C1049" t="str">
            <v>Revestimento em porcelanato esmaltado polido para área interna e ambiente com tráfego médio, grupo de absorção BIa, assentado com argamassa colante industrializada, rejuntado</v>
          </cell>
          <cell r="D1049" t="str">
            <v>M2</v>
          </cell>
          <cell r="E1049">
            <v>195.5</v>
          </cell>
          <cell r="F1049">
            <v>38.840000000000003</v>
          </cell>
          <cell r="G1049">
            <v>234.34</v>
          </cell>
        </row>
        <row r="1050">
          <cell r="A1050" t="str">
            <v>18.08.072</v>
          </cell>
          <cell r="B1050" t="str">
            <v>CDHU 187</v>
          </cell>
          <cell r="C1050" t="str">
            <v>Rodapé em porcelanato esmaltado polido para área interna e ambiente com tráfego médio, grupo de absorção BIa, assentado com argamassa colante industrializada, rejuntado</v>
          </cell>
          <cell r="D1050" t="str">
            <v>M</v>
          </cell>
          <cell r="E1050">
            <v>34.44</v>
          </cell>
          <cell r="F1050">
            <v>10.79</v>
          </cell>
          <cell r="G1050">
            <v>45.23</v>
          </cell>
        </row>
        <row r="1051">
          <cell r="A1051" t="str">
            <v>18.08.090</v>
          </cell>
          <cell r="B1051" t="str">
            <v>CDHU 187</v>
          </cell>
          <cell r="C1051" t="str">
            <v>Revestimento em porcelanato esmaltado acetinado para área interna e ambiente com acesso ao exterior, grupo de absorção BIa, resistência química B, assentado com argamassa colante industrializada, rejuntado</v>
          </cell>
          <cell r="D1051" t="str">
            <v>M2</v>
          </cell>
          <cell r="E1051">
            <v>89.91</v>
          </cell>
          <cell r="F1051">
            <v>38.840000000000003</v>
          </cell>
          <cell r="G1051">
            <v>128.75</v>
          </cell>
        </row>
        <row r="1052">
          <cell r="A1052" t="str">
            <v>18.08.100</v>
          </cell>
          <cell r="B1052" t="str">
            <v>CDHU 187</v>
          </cell>
          <cell r="C1052" t="str">
            <v>Rodapé em porcelanato esmaltado acetinado para área interna e ambiente com acesso ao exterior, grupo de absorção BIa, resistência química B, assentado com argamassa colante industrializada, rejuntado</v>
          </cell>
          <cell r="D1052" t="str">
            <v>M</v>
          </cell>
          <cell r="E1052">
            <v>16.059999999999999</v>
          </cell>
          <cell r="F1052">
            <v>10.79</v>
          </cell>
          <cell r="G1052">
            <v>26.85</v>
          </cell>
        </row>
        <row r="1053">
          <cell r="A1053" t="str">
            <v>18.08.110</v>
          </cell>
          <cell r="B1053" t="str">
            <v>CDHU 187</v>
          </cell>
          <cell r="C1053" t="str">
            <v>Revestimento em porcelanato técnico antiderrapante para área externa, grupo de absorção BIa, assentado com argamassa colante industrializada, rejuntado</v>
          </cell>
          <cell r="D1053" t="str">
            <v>M2</v>
          </cell>
          <cell r="E1053">
            <v>177.27</v>
          </cell>
          <cell r="F1053">
            <v>38.840000000000003</v>
          </cell>
          <cell r="G1053">
            <v>216.11</v>
          </cell>
        </row>
        <row r="1054">
          <cell r="A1054" t="str">
            <v>18.08.120</v>
          </cell>
          <cell r="B1054" t="str">
            <v>CDHU 187</v>
          </cell>
          <cell r="C1054" t="str">
            <v>Rodapé em porcelanato técnico antiderrapante para área interna, grupo de absorção BIa, assentado com argamassa colante industrializada, rejuntado</v>
          </cell>
          <cell r="D1054" t="str">
            <v>M</v>
          </cell>
          <cell r="E1054">
            <v>31.48</v>
          </cell>
          <cell r="F1054">
            <v>10.79</v>
          </cell>
          <cell r="G1054">
            <v>42.27</v>
          </cell>
        </row>
        <row r="1055">
          <cell r="A1055" t="str">
            <v>18.08.152</v>
          </cell>
          <cell r="B1055" t="str">
            <v>CDHU 187</v>
          </cell>
          <cell r="C1055" t="str">
            <v>Revestimento em porcelanato técnico natural para área interna e ambiente com acesso ao exterior, grupo de absorção BIa, assentado com argamassa colante industrializada, rejuntado</v>
          </cell>
          <cell r="D1055" t="str">
            <v>M2</v>
          </cell>
          <cell r="E1055">
            <v>146.30000000000001</v>
          </cell>
          <cell r="F1055">
            <v>38.840000000000003</v>
          </cell>
          <cell r="G1055">
            <v>185.14</v>
          </cell>
        </row>
        <row r="1056">
          <cell r="A1056" t="str">
            <v>18.08.162</v>
          </cell>
          <cell r="B1056" t="str">
            <v>CDHU 187</v>
          </cell>
          <cell r="C1056" t="str">
            <v>Rodapé em porcelanato técnico natural, para área interna e ambiente com acesso ao exterior, grupo de absorção BIa, assentado com argamassa colante industrializada, rejuntado</v>
          </cell>
          <cell r="D1056" t="str">
            <v>M</v>
          </cell>
          <cell r="E1056">
            <v>26.08</v>
          </cell>
          <cell r="F1056">
            <v>10.79</v>
          </cell>
          <cell r="G1056">
            <v>36.869999999999997</v>
          </cell>
        </row>
        <row r="1057">
          <cell r="A1057" t="str">
            <v>18.08.170</v>
          </cell>
          <cell r="B1057" t="str">
            <v>CDHU 187</v>
          </cell>
          <cell r="C1057" t="str">
            <v>Revestimento em porcelanato técnico polido para área interna e ambiente de médio tráfego, grupo de absorção BIa, coeficiente de atrito I, assentado com argamassa colante industrializada, rejuntado</v>
          </cell>
          <cell r="D1057" t="str">
            <v>M2</v>
          </cell>
          <cell r="E1057">
            <v>176.59</v>
          </cell>
          <cell r="F1057">
            <v>38.840000000000003</v>
          </cell>
          <cell r="G1057">
            <v>215.43</v>
          </cell>
        </row>
        <row r="1058">
          <cell r="A1058" t="str">
            <v>18.08.180</v>
          </cell>
          <cell r="B1058" t="str">
            <v>CDHU 187</v>
          </cell>
          <cell r="C1058" t="str">
            <v>Rodapé em porcelanato técnico polido para área interna e ambiente de médio tráfego, grupo de absorção BIa, assentado com argamassa colante industrializada, rejuntado</v>
          </cell>
          <cell r="D1058" t="str">
            <v>M</v>
          </cell>
          <cell r="E1058">
            <v>31.36</v>
          </cell>
          <cell r="F1058">
            <v>10.79</v>
          </cell>
          <cell r="G1058">
            <v>42.15</v>
          </cell>
        </row>
        <row r="1059">
          <cell r="A1059" t="str">
            <v>18.11</v>
          </cell>
          <cell r="B1059" t="str">
            <v>CDHU 187</v>
          </cell>
          <cell r="C1059" t="str">
            <v>Revestimento em placa ceramica esmaltada</v>
          </cell>
        </row>
        <row r="1060">
          <cell r="A1060" t="str">
            <v>18.11.012</v>
          </cell>
          <cell r="B1060" t="str">
            <v>CDHU 187</v>
          </cell>
          <cell r="C1060" t="str">
            <v>Revestimento em placa cerâmica esmaltada de 7,5x7,5 cm, assentado e rejuntado com argamassa industrializada</v>
          </cell>
          <cell r="D1060" t="str">
            <v>M2</v>
          </cell>
          <cell r="E1060">
            <v>120.02</v>
          </cell>
          <cell r="F1060">
            <v>22</v>
          </cell>
          <cell r="G1060">
            <v>142.02000000000001</v>
          </cell>
        </row>
        <row r="1061">
          <cell r="A1061" t="str">
            <v>18.11.022</v>
          </cell>
          <cell r="B1061" t="str">
            <v>CDHU 187</v>
          </cell>
          <cell r="C1061" t="str">
            <v>Revestimento em placa cerâmica esmaltada de 10x10 cm, assentado e rejuntado com argamassa industrializada</v>
          </cell>
          <cell r="D1061" t="str">
            <v>M2</v>
          </cell>
          <cell r="E1061">
            <v>66.94</v>
          </cell>
          <cell r="F1061">
            <v>22</v>
          </cell>
          <cell r="G1061">
            <v>88.94</v>
          </cell>
        </row>
        <row r="1062">
          <cell r="A1062" t="str">
            <v>18.11.032</v>
          </cell>
          <cell r="B1062" t="str">
            <v>CDHU 187</v>
          </cell>
          <cell r="C1062" t="str">
            <v>Revestimento em placa cerâmica esmaltada de 15x15 cm, tipo monocolor, assentado e rejuntado com argamassa industrializada</v>
          </cell>
          <cell r="D1062" t="str">
            <v>M2</v>
          </cell>
          <cell r="E1062">
            <v>66.92</v>
          </cell>
          <cell r="F1062">
            <v>22</v>
          </cell>
          <cell r="G1062">
            <v>88.92</v>
          </cell>
        </row>
        <row r="1063">
          <cell r="A1063" t="str">
            <v>18.11.042</v>
          </cell>
          <cell r="B1063" t="str">
            <v>CDHU 187</v>
          </cell>
          <cell r="C1063" t="str">
            <v>Revestimento em placa cerâmica esmaltada de 20x20 cm, tipo monocolor, assentado e rejuntado com argamassa industrializada</v>
          </cell>
          <cell r="D1063" t="str">
            <v>M2</v>
          </cell>
          <cell r="E1063">
            <v>51.53</v>
          </cell>
          <cell r="F1063">
            <v>22</v>
          </cell>
          <cell r="G1063">
            <v>73.53</v>
          </cell>
        </row>
        <row r="1064">
          <cell r="A1064" t="str">
            <v>18.11.052</v>
          </cell>
          <cell r="B1064" t="str">
            <v>CDHU 187</v>
          </cell>
          <cell r="C1064" t="str">
            <v>Revestimento em placa cerâmica esmaltada, tipo monoporosa, assentado e rejuntado com argamassa industrializada</v>
          </cell>
          <cell r="D1064" t="str">
            <v>M2</v>
          </cell>
          <cell r="E1064">
            <v>54.89</v>
          </cell>
          <cell r="F1064">
            <v>22</v>
          </cell>
          <cell r="G1064">
            <v>76.89</v>
          </cell>
        </row>
        <row r="1065">
          <cell r="A1065" t="str">
            <v>18.12</v>
          </cell>
          <cell r="B1065" t="str">
            <v>CDHU 187</v>
          </cell>
          <cell r="C1065" t="str">
            <v>Revestimento em pastilha e mosaico</v>
          </cell>
        </row>
        <row r="1066">
          <cell r="A1066" t="str">
            <v>18.12.020</v>
          </cell>
          <cell r="B1066" t="str">
            <v>CDHU 187</v>
          </cell>
          <cell r="C1066" t="str">
            <v>Revestimento em pastilha de porcelana natural ou esmaltada de 5x5 cm, assentado e rejuntado com argamassa colante industrializada</v>
          </cell>
          <cell r="D1066" t="str">
            <v>M2</v>
          </cell>
          <cell r="E1066">
            <v>165.11</v>
          </cell>
          <cell r="F1066">
            <v>27.84</v>
          </cell>
          <cell r="G1066">
            <v>192.95</v>
          </cell>
        </row>
        <row r="1067">
          <cell r="A1067" t="str">
            <v>18.12.120</v>
          </cell>
          <cell r="B1067" t="str">
            <v>CDHU 187</v>
          </cell>
          <cell r="C1067" t="str">
            <v>Revestimento em pastilha de porcelana natural ou esmaltada de 2,5x2,5 cm, assentado e rejuntado com argamassa colante industrializada</v>
          </cell>
          <cell r="D1067" t="str">
            <v>M2</v>
          </cell>
          <cell r="E1067">
            <v>334.73</v>
          </cell>
          <cell r="F1067">
            <v>27.84</v>
          </cell>
          <cell r="G1067">
            <v>362.57</v>
          </cell>
        </row>
        <row r="1068">
          <cell r="A1068" t="str">
            <v>18.12.140</v>
          </cell>
          <cell r="B1068" t="str">
            <v>CDHU 187</v>
          </cell>
          <cell r="C1068" t="str">
            <v>Revestimento em pastilha de porcelana natural ou esmaltada de 2,5x5 cm, assentado e rejuntado com argamassa colante industrializada</v>
          </cell>
          <cell r="D1068" t="str">
            <v>M2</v>
          </cell>
          <cell r="E1068">
            <v>354.34</v>
          </cell>
          <cell r="F1068">
            <v>27.84</v>
          </cell>
          <cell r="G1068">
            <v>382.18</v>
          </cell>
        </row>
        <row r="1069">
          <cell r="A1069" t="str">
            <v>18.13</v>
          </cell>
          <cell r="B1069" t="str">
            <v>CDHU 187</v>
          </cell>
          <cell r="C1069" t="str">
            <v>Revestimento ceramico nao esmaltado extrudado</v>
          </cell>
        </row>
        <row r="1070">
          <cell r="A1070" t="str">
            <v>18.13.010</v>
          </cell>
          <cell r="B1070" t="str">
            <v>CDHU 187</v>
          </cell>
          <cell r="C1070" t="str">
            <v>Revestimento em placa cerâmica não esmaltada extrudada, de alta resistência química e mecânica, espessura de 9 mm, assentado com argamassa colante industrializada</v>
          </cell>
          <cell r="D1070" t="str">
            <v>M2</v>
          </cell>
          <cell r="E1070">
            <v>114.9</v>
          </cell>
          <cell r="F1070">
            <v>17.82</v>
          </cell>
          <cell r="G1070">
            <v>132.72</v>
          </cell>
        </row>
        <row r="1071">
          <cell r="A1071" t="str">
            <v>18.13.020</v>
          </cell>
          <cell r="B1071" t="str">
            <v>CDHU 187</v>
          </cell>
          <cell r="C1071" t="str">
            <v>Revestimento em placa cerâmica extrudada de alta resistência química e mecânica, espessura entre 9 e 10 mm, assentado com argamassa industrializada de alta aderência</v>
          </cell>
          <cell r="D1071" t="str">
            <v>M2</v>
          </cell>
          <cell r="E1071">
            <v>118.57</v>
          </cell>
          <cell r="F1071">
            <v>17.82</v>
          </cell>
          <cell r="G1071">
            <v>136.38999999999999</v>
          </cell>
        </row>
        <row r="1072">
          <cell r="A1072" t="str">
            <v>18.13.202</v>
          </cell>
          <cell r="B1072" t="str">
            <v>CDHU 187</v>
          </cell>
          <cell r="C1072" t="str">
            <v>Rejuntamento em placa cerâmica extrudada, espessura entre 9 e 10 mm, com argamassa industrial anticorrosiva à base de resina epóxi, juntas de 6 a 10 mm</v>
          </cell>
          <cell r="D1072" t="str">
            <v>M2</v>
          </cell>
          <cell r="E1072">
            <v>42.82</v>
          </cell>
          <cell r="F1072">
            <v>9.81</v>
          </cell>
          <cell r="G1072">
            <v>52.63</v>
          </cell>
        </row>
        <row r="1073">
          <cell r="A1073" t="str">
            <v>19</v>
          </cell>
          <cell r="B1073" t="str">
            <v>CDHU 187</v>
          </cell>
          <cell r="C1073" t="str">
            <v>REVESTIMENTO EM PEDRA</v>
          </cell>
        </row>
        <row r="1074">
          <cell r="A1074" t="str">
            <v>19.01</v>
          </cell>
          <cell r="B1074" t="str">
            <v>CDHU 187</v>
          </cell>
          <cell r="C1074" t="str">
            <v>Granito</v>
          </cell>
        </row>
        <row r="1075">
          <cell r="A1075" t="str">
            <v>19.01.022</v>
          </cell>
          <cell r="B1075" t="str">
            <v>CDHU 187</v>
          </cell>
          <cell r="C1075" t="str">
            <v>Revestimento em granito, espessura de 2 cm, acabamento polido</v>
          </cell>
          <cell r="D1075" t="str">
            <v>M2</v>
          </cell>
          <cell r="E1075">
            <v>396.94</v>
          </cell>
          <cell r="F1075">
            <v>45.3</v>
          </cell>
          <cell r="G1075">
            <v>442.24</v>
          </cell>
        </row>
        <row r="1076">
          <cell r="A1076" t="str">
            <v>19.01.062</v>
          </cell>
          <cell r="B1076" t="str">
            <v>CDHU 187</v>
          </cell>
          <cell r="C1076" t="str">
            <v>Peitoril e/ou soleira em granito, espessura de 2 cm e largura até 20 cm, acabamento polido</v>
          </cell>
          <cell r="D1076" t="str">
            <v>M</v>
          </cell>
          <cell r="E1076">
            <v>133.37</v>
          </cell>
          <cell r="F1076">
            <v>20.85</v>
          </cell>
          <cell r="G1076">
            <v>154.22</v>
          </cell>
        </row>
        <row r="1077">
          <cell r="A1077" t="str">
            <v>19.01.064</v>
          </cell>
          <cell r="B1077" t="str">
            <v>CDHU 187</v>
          </cell>
          <cell r="C1077" t="str">
            <v>Peitoril e/ou soleira em granito, espessura de 2 cm e largura de 21 cm até 30 cm, acabamento polido</v>
          </cell>
          <cell r="D1077" t="str">
            <v>M</v>
          </cell>
          <cell r="E1077">
            <v>158.84</v>
          </cell>
          <cell r="F1077">
            <v>26.06</v>
          </cell>
          <cell r="G1077">
            <v>184.9</v>
          </cell>
        </row>
        <row r="1078">
          <cell r="A1078" t="str">
            <v>19.01.122</v>
          </cell>
          <cell r="B1078" t="str">
            <v>CDHU 187</v>
          </cell>
          <cell r="C1078" t="str">
            <v>Degrau e espelho de granito, espessura de 2 cm, acabamento polido</v>
          </cell>
          <cell r="D1078" t="str">
            <v>M</v>
          </cell>
          <cell r="E1078">
            <v>342.22</v>
          </cell>
          <cell r="F1078">
            <v>52.11</v>
          </cell>
          <cell r="G1078">
            <v>394.33</v>
          </cell>
        </row>
        <row r="1079">
          <cell r="A1079" t="str">
            <v>19.01.322</v>
          </cell>
          <cell r="B1079" t="str">
            <v>CDHU 187</v>
          </cell>
          <cell r="C1079" t="str">
            <v>Rodapé em granito, espessura de 2 cm e altura de 7 cm, acabamento polido</v>
          </cell>
          <cell r="D1079" t="str">
            <v>M</v>
          </cell>
          <cell r="E1079">
            <v>79.39</v>
          </cell>
          <cell r="F1079">
            <v>11.41</v>
          </cell>
          <cell r="G1079">
            <v>90.8</v>
          </cell>
        </row>
        <row r="1080">
          <cell r="A1080" t="str">
            <v>19.01.324</v>
          </cell>
          <cell r="B1080" t="str">
            <v>CDHU 187</v>
          </cell>
          <cell r="C1080" t="str">
            <v>Rodapé em granito, espessura de 2 cm e altura de 7,1 cm até 10 cm, acabamento polido</v>
          </cell>
          <cell r="D1080" t="str">
            <v>M</v>
          </cell>
          <cell r="E1080">
            <v>86.54</v>
          </cell>
          <cell r="F1080">
            <v>11.41</v>
          </cell>
          <cell r="G1080">
            <v>97.95</v>
          </cell>
        </row>
        <row r="1081">
          <cell r="A1081" t="str">
            <v>19.02</v>
          </cell>
          <cell r="B1081" t="str">
            <v>CDHU 187</v>
          </cell>
          <cell r="C1081" t="str">
            <v>Marmore</v>
          </cell>
        </row>
        <row r="1082">
          <cell r="A1082" t="str">
            <v>19.02.020</v>
          </cell>
          <cell r="B1082" t="str">
            <v>CDHU 187</v>
          </cell>
          <cell r="C1082" t="str">
            <v>Revestimento em mármore branco, espessura de 2 cm, assente com massa</v>
          </cell>
          <cell r="D1082" t="str">
            <v>M2</v>
          </cell>
          <cell r="E1082">
            <v>585.32000000000005</v>
          </cell>
          <cell r="F1082">
            <v>11.68</v>
          </cell>
          <cell r="G1082">
            <v>597</v>
          </cell>
        </row>
        <row r="1083">
          <cell r="A1083" t="str">
            <v>19.02.040</v>
          </cell>
          <cell r="B1083" t="str">
            <v>CDHU 187</v>
          </cell>
          <cell r="C1083" t="str">
            <v>Revestimento em mármore travertino nacional, espessura de 2 cm, assente com massa</v>
          </cell>
          <cell r="D1083" t="str">
            <v>M2</v>
          </cell>
          <cell r="E1083">
            <v>662.53</v>
          </cell>
          <cell r="F1083">
            <v>11.68</v>
          </cell>
          <cell r="G1083">
            <v>674.21</v>
          </cell>
        </row>
        <row r="1084">
          <cell r="A1084" t="str">
            <v>19.02.060</v>
          </cell>
          <cell r="B1084" t="str">
            <v>CDHU 187</v>
          </cell>
          <cell r="C1084" t="str">
            <v>Revestimento em mármore branco, espessura de 3 cm, assente com massa</v>
          </cell>
          <cell r="D1084" t="str">
            <v>M2</v>
          </cell>
          <cell r="E1084">
            <v>777.43</v>
          </cell>
          <cell r="F1084">
            <v>13.63</v>
          </cell>
          <cell r="G1084">
            <v>791.06</v>
          </cell>
        </row>
        <row r="1085">
          <cell r="A1085" t="str">
            <v>19.02.080</v>
          </cell>
          <cell r="B1085" t="str">
            <v>CDHU 187</v>
          </cell>
          <cell r="C1085" t="str">
            <v>Revestimento em mármore travertino nacional, espessura de 3 cm, assente com massa</v>
          </cell>
          <cell r="D1085" t="str">
            <v>M2</v>
          </cell>
          <cell r="E1085">
            <v>837.44</v>
          </cell>
          <cell r="F1085">
            <v>13.63</v>
          </cell>
          <cell r="G1085">
            <v>851.07</v>
          </cell>
        </row>
        <row r="1086">
          <cell r="A1086" t="str">
            <v>19.02.220</v>
          </cell>
          <cell r="B1086" t="str">
            <v>CDHU 187</v>
          </cell>
          <cell r="C1086" t="str">
            <v>Degrau e espelho em mármore branco, espessura de 2 cm</v>
          </cell>
          <cell r="D1086" t="str">
            <v>M</v>
          </cell>
          <cell r="E1086">
            <v>331.55</v>
          </cell>
          <cell r="F1086">
            <v>6.81</v>
          </cell>
          <cell r="G1086">
            <v>338.36</v>
          </cell>
        </row>
        <row r="1087">
          <cell r="A1087" t="str">
            <v>19.02.240</v>
          </cell>
          <cell r="B1087" t="str">
            <v>CDHU 187</v>
          </cell>
          <cell r="C1087" t="str">
            <v>Degrau e espelho em mármore travertino nacional, espessura de 2 cm</v>
          </cell>
          <cell r="D1087" t="str">
            <v>M</v>
          </cell>
          <cell r="E1087">
            <v>327.85</v>
          </cell>
          <cell r="F1087">
            <v>6.81</v>
          </cell>
          <cell r="G1087">
            <v>334.66</v>
          </cell>
        </row>
        <row r="1088">
          <cell r="A1088" t="str">
            <v>19.02.250</v>
          </cell>
          <cell r="B1088" t="str">
            <v>CDHU 187</v>
          </cell>
          <cell r="C1088" t="str">
            <v>Rodapé em mármore branco, espessura de 2 cm e altura de 7 cm</v>
          </cell>
          <cell r="D1088" t="str">
            <v>M</v>
          </cell>
          <cell r="E1088">
            <v>47.87</v>
          </cell>
          <cell r="F1088">
            <v>1.95</v>
          </cell>
          <cell r="G1088">
            <v>49.82</v>
          </cell>
        </row>
        <row r="1089">
          <cell r="A1089" t="str">
            <v>19.03</v>
          </cell>
          <cell r="B1089" t="str">
            <v>CDHU 187</v>
          </cell>
          <cell r="C1089" t="str">
            <v>Pedra</v>
          </cell>
        </row>
        <row r="1090">
          <cell r="A1090" t="str">
            <v>19.03.020</v>
          </cell>
          <cell r="B1090" t="str">
            <v>CDHU 187</v>
          </cell>
          <cell r="C1090" t="str">
            <v>Revestimento em pedra tipo arenito comum</v>
          </cell>
          <cell r="D1090" t="str">
            <v>M2</v>
          </cell>
          <cell r="E1090">
            <v>252.4</v>
          </cell>
          <cell r="F1090">
            <v>31.15</v>
          </cell>
          <cell r="G1090">
            <v>283.55</v>
          </cell>
        </row>
        <row r="1091">
          <cell r="A1091" t="str">
            <v>19.03.060</v>
          </cell>
          <cell r="B1091" t="str">
            <v>CDHU 187</v>
          </cell>
          <cell r="C1091" t="str">
            <v>Revestimento em pedra mineira comum</v>
          </cell>
          <cell r="D1091" t="str">
            <v>M2</v>
          </cell>
          <cell r="E1091">
            <v>345.79</v>
          </cell>
          <cell r="F1091">
            <v>31.15</v>
          </cell>
          <cell r="G1091">
            <v>376.94</v>
          </cell>
        </row>
        <row r="1092">
          <cell r="A1092" t="str">
            <v>19.03.090</v>
          </cell>
          <cell r="B1092" t="str">
            <v>CDHU 187</v>
          </cell>
          <cell r="C1092" t="str">
            <v>Revestimento em pedra Miracema</v>
          </cell>
          <cell r="D1092" t="str">
            <v>M2</v>
          </cell>
          <cell r="E1092">
            <v>94.6</v>
          </cell>
          <cell r="F1092">
            <v>24.44</v>
          </cell>
          <cell r="G1092">
            <v>119.04</v>
          </cell>
        </row>
        <row r="1093">
          <cell r="A1093" t="str">
            <v>19.03.100</v>
          </cell>
          <cell r="B1093" t="str">
            <v>CDHU 187</v>
          </cell>
          <cell r="C1093" t="str">
            <v>Rodapé em pedra Miracema, altura de 5,75 cm</v>
          </cell>
          <cell r="D1093" t="str">
            <v>M</v>
          </cell>
          <cell r="E1093">
            <v>2.98</v>
          </cell>
          <cell r="F1093">
            <v>26.32</v>
          </cell>
          <cell r="G1093">
            <v>29.3</v>
          </cell>
        </row>
        <row r="1094">
          <cell r="A1094" t="str">
            <v>19.03.110</v>
          </cell>
          <cell r="B1094" t="str">
            <v>CDHU 187</v>
          </cell>
          <cell r="C1094" t="str">
            <v>Rodapé em pedra Miracema, altura de 11,5 cm</v>
          </cell>
          <cell r="D1094" t="str">
            <v>M</v>
          </cell>
          <cell r="E1094">
            <v>6.05</v>
          </cell>
          <cell r="F1094">
            <v>39.270000000000003</v>
          </cell>
          <cell r="G1094">
            <v>45.32</v>
          </cell>
        </row>
        <row r="1095">
          <cell r="A1095" t="str">
            <v>19.03.220</v>
          </cell>
          <cell r="B1095" t="str">
            <v>CDHU 187</v>
          </cell>
          <cell r="C1095" t="str">
            <v>Rodapé em pedra mineira simples, altura de 10 cm</v>
          </cell>
          <cell r="D1095" t="str">
            <v>M</v>
          </cell>
          <cell r="E1095">
            <v>81.87</v>
          </cell>
          <cell r="F1095">
            <v>1.95</v>
          </cell>
          <cell r="G1095">
            <v>83.82</v>
          </cell>
        </row>
        <row r="1096">
          <cell r="A1096" t="str">
            <v>19.03.260</v>
          </cell>
          <cell r="B1096" t="str">
            <v>CDHU 187</v>
          </cell>
          <cell r="C1096" t="str">
            <v>Revestimento em pedra ardósia selecionada</v>
          </cell>
          <cell r="D1096" t="str">
            <v>M2</v>
          </cell>
          <cell r="E1096">
            <v>130.69</v>
          </cell>
          <cell r="F1096">
            <v>25.06</v>
          </cell>
          <cell r="G1096">
            <v>155.75</v>
          </cell>
        </row>
        <row r="1097">
          <cell r="A1097" t="str">
            <v>19.03.270</v>
          </cell>
          <cell r="B1097" t="str">
            <v>CDHU 187</v>
          </cell>
          <cell r="C1097" t="str">
            <v>Rodapé em pedra ardósia, altura de 7 cm</v>
          </cell>
          <cell r="D1097" t="str">
            <v>M</v>
          </cell>
          <cell r="E1097">
            <v>27.72</v>
          </cell>
          <cell r="F1097">
            <v>6.69</v>
          </cell>
          <cell r="G1097">
            <v>34.409999999999997</v>
          </cell>
        </row>
        <row r="1098">
          <cell r="A1098" t="str">
            <v>19.03.290</v>
          </cell>
          <cell r="B1098" t="str">
            <v>CDHU 187</v>
          </cell>
          <cell r="C1098" t="str">
            <v>Peitoril e/ou soleira em ardósia, espessura de 2 cm e largura até 20 cm</v>
          </cell>
          <cell r="D1098" t="str">
            <v>M</v>
          </cell>
          <cell r="E1098">
            <v>125.71</v>
          </cell>
          <cell r="F1098">
            <v>3.89</v>
          </cell>
          <cell r="G1098">
            <v>129.6</v>
          </cell>
        </row>
        <row r="1099">
          <cell r="A1099" t="str">
            <v>19.20</v>
          </cell>
          <cell r="B1099" t="str">
            <v>CDHU 187</v>
          </cell>
          <cell r="C1099" t="str">
            <v>Reparos, conservacoes e complementos - GRUPO 19</v>
          </cell>
        </row>
        <row r="1100">
          <cell r="A1100" t="str">
            <v>19.20.020</v>
          </cell>
          <cell r="B1100" t="str">
            <v>CDHU 187</v>
          </cell>
          <cell r="C1100" t="str">
            <v>Recolocação de mármore, pedras e granitos, assentes com massa</v>
          </cell>
          <cell r="D1100" t="str">
            <v>M2</v>
          </cell>
          <cell r="E1100">
            <v>11.51</v>
          </cell>
          <cell r="F1100">
            <v>50.1</v>
          </cell>
          <cell r="G1100">
            <v>61.61</v>
          </cell>
        </row>
        <row r="1101">
          <cell r="A1101" t="str">
            <v>20</v>
          </cell>
          <cell r="B1101" t="str">
            <v>CDHU 187</v>
          </cell>
          <cell r="C1101" t="str">
            <v>REVESTIMENTO EM MADEIRA</v>
          </cell>
        </row>
        <row r="1102">
          <cell r="A1102" t="str">
            <v>20.01</v>
          </cell>
          <cell r="B1102" t="str">
            <v>CDHU 187</v>
          </cell>
          <cell r="C1102" t="str">
            <v>Lambris de madeira</v>
          </cell>
        </row>
        <row r="1103">
          <cell r="A1103" t="str">
            <v>20.01.040</v>
          </cell>
          <cell r="B1103" t="str">
            <v>CDHU 187</v>
          </cell>
          <cell r="C1103" t="str">
            <v>Lambril em madeira macho/fêmea tarugado, exceto pinus</v>
          </cell>
          <cell r="D1103" t="str">
            <v>M2</v>
          </cell>
          <cell r="E1103">
            <v>107.36</v>
          </cell>
          <cell r="F1103">
            <v>66.69</v>
          </cell>
          <cell r="G1103">
            <v>174.05</v>
          </cell>
        </row>
        <row r="1104">
          <cell r="A1104" t="str">
            <v>20.03</v>
          </cell>
          <cell r="B1104" t="str">
            <v>CDHU 187</v>
          </cell>
          <cell r="C1104" t="str">
            <v>Soalho de madeira</v>
          </cell>
        </row>
        <row r="1105">
          <cell r="A1105" t="str">
            <v>20.03.010</v>
          </cell>
          <cell r="B1105" t="str">
            <v>CDHU 187</v>
          </cell>
          <cell r="C1105" t="str">
            <v>Soalho em tábua de madeira aparelhada</v>
          </cell>
          <cell r="D1105" t="str">
            <v>M2</v>
          </cell>
          <cell r="E1105">
            <v>612.30999999999995</v>
          </cell>
          <cell r="G1105">
            <v>612.30999999999995</v>
          </cell>
        </row>
        <row r="1106">
          <cell r="A1106" t="str">
            <v>20.04</v>
          </cell>
          <cell r="B1106" t="str">
            <v>CDHU 187</v>
          </cell>
          <cell r="C1106" t="str">
            <v>Tacos</v>
          </cell>
        </row>
        <row r="1107">
          <cell r="A1107" t="str">
            <v>20.04.020</v>
          </cell>
          <cell r="B1107" t="str">
            <v>CDHU 187</v>
          </cell>
          <cell r="C1107" t="str">
            <v>Piso em tacos de Ipê colado</v>
          </cell>
          <cell r="D1107" t="str">
            <v>M2</v>
          </cell>
          <cell r="E1107">
            <v>275.32</v>
          </cell>
          <cell r="F1107">
            <v>21.92</v>
          </cell>
          <cell r="G1107">
            <v>297.24</v>
          </cell>
        </row>
        <row r="1108">
          <cell r="A1108" t="str">
            <v>20.10</v>
          </cell>
          <cell r="B1108" t="str">
            <v>CDHU 187</v>
          </cell>
          <cell r="C1108" t="str">
            <v>Rodape de madeira</v>
          </cell>
        </row>
        <row r="1109">
          <cell r="A1109" t="str">
            <v>20.10.040</v>
          </cell>
          <cell r="B1109" t="str">
            <v>CDHU 187</v>
          </cell>
          <cell r="C1109" t="str">
            <v>Rodapé de madeira de 7 x 1,5 cm</v>
          </cell>
          <cell r="D1109" t="str">
            <v>M</v>
          </cell>
          <cell r="E1109">
            <v>21.79</v>
          </cell>
          <cell r="F1109">
            <v>14.55</v>
          </cell>
          <cell r="G1109">
            <v>36.340000000000003</v>
          </cell>
        </row>
        <row r="1110">
          <cell r="A1110" t="str">
            <v>20.10.120</v>
          </cell>
          <cell r="B1110" t="str">
            <v>CDHU 187</v>
          </cell>
          <cell r="C1110" t="str">
            <v>Cordão de madeira</v>
          </cell>
          <cell r="D1110" t="str">
            <v>M</v>
          </cell>
          <cell r="E1110">
            <v>5.93</v>
          </cell>
          <cell r="F1110">
            <v>3.55</v>
          </cell>
          <cell r="G1110">
            <v>9.48</v>
          </cell>
        </row>
        <row r="1111">
          <cell r="A1111" t="str">
            <v>20.20</v>
          </cell>
          <cell r="B1111" t="str">
            <v>CDHU 187</v>
          </cell>
          <cell r="C1111" t="str">
            <v>Reparos, conservacoes e complementos - GRUPO 20</v>
          </cell>
        </row>
        <row r="1112">
          <cell r="A1112" t="str">
            <v>20.20.020</v>
          </cell>
          <cell r="B1112" t="str">
            <v>CDHU 187</v>
          </cell>
          <cell r="C1112" t="str">
            <v>Recolocação de soalho em madeira</v>
          </cell>
          <cell r="D1112" t="str">
            <v>M2</v>
          </cell>
          <cell r="E1112">
            <v>0.72</v>
          </cell>
          <cell r="F1112">
            <v>8.6300000000000008</v>
          </cell>
          <cell r="G1112">
            <v>9.35</v>
          </cell>
        </row>
        <row r="1113">
          <cell r="A1113" t="str">
            <v>20.20.040</v>
          </cell>
          <cell r="B1113" t="str">
            <v>CDHU 187</v>
          </cell>
          <cell r="C1113" t="str">
            <v>Recolocação de tacos soltos com cola</v>
          </cell>
          <cell r="D1113" t="str">
            <v>M2</v>
          </cell>
          <cell r="E1113">
            <v>23.94</v>
          </cell>
          <cell r="F1113">
            <v>21.92</v>
          </cell>
          <cell r="G1113">
            <v>45.86</v>
          </cell>
        </row>
        <row r="1114">
          <cell r="A1114" t="str">
            <v>20.20.100</v>
          </cell>
          <cell r="B1114" t="str">
            <v>CDHU 187</v>
          </cell>
          <cell r="C1114" t="str">
            <v>Recolocação de rodapé e cordão de madeira</v>
          </cell>
          <cell r="D1114" t="str">
            <v>M</v>
          </cell>
          <cell r="E1114">
            <v>0.72</v>
          </cell>
          <cell r="F1114">
            <v>11</v>
          </cell>
          <cell r="G1114">
            <v>11.72</v>
          </cell>
        </row>
        <row r="1115">
          <cell r="A1115" t="str">
            <v>20.20.202</v>
          </cell>
          <cell r="B1115" t="str">
            <v>CDHU 187</v>
          </cell>
          <cell r="C1115" t="str">
            <v>Raspagem com calafetação e aplicação de verniz</v>
          </cell>
          <cell r="D1115" t="str">
            <v>M2</v>
          </cell>
          <cell r="E1115">
            <v>110.83</v>
          </cell>
          <cell r="G1115">
            <v>110.83</v>
          </cell>
        </row>
        <row r="1116">
          <cell r="A1116" t="str">
            <v>20.20.220</v>
          </cell>
          <cell r="B1116" t="str">
            <v>CDHU 187</v>
          </cell>
          <cell r="C1116" t="str">
            <v>Raspagem com calafetação e aplicação de cera</v>
          </cell>
          <cell r="D1116" t="str">
            <v>M2</v>
          </cell>
          <cell r="E1116">
            <v>52.34</v>
          </cell>
          <cell r="G1116">
            <v>52.34</v>
          </cell>
        </row>
        <row r="1117">
          <cell r="A1117" t="str">
            <v>21</v>
          </cell>
          <cell r="B1117" t="str">
            <v>CDHU 187</v>
          </cell>
          <cell r="C1117" t="str">
            <v>REVESTIMENTO SINTETICO E METALICO</v>
          </cell>
        </row>
        <row r="1118">
          <cell r="A1118" t="str">
            <v>21.01</v>
          </cell>
          <cell r="B1118" t="str">
            <v>CDHU 187</v>
          </cell>
          <cell r="C1118" t="str">
            <v>Revestimento em borracha</v>
          </cell>
        </row>
        <row r="1119">
          <cell r="A1119" t="str">
            <v>21.01.100</v>
          </cell>
          <cell r="B1119" t="str">
            <v>CDHU 187</v>
          </cell>
          <cell r="C1119" t="str">
            <v>Revestimento em borracha sintética preta, espessura de 4 mm - colado</v>
          </cell>
          <cell r="D1119" t="str">
            <v>M2</v>
          </cell>
          <cell r="E1119">
            <v>85.73</v>
          </cell>
          <cell r="F1119">
            <v>9.93</v>
          </cell>
          <cell r="G1119">
            <v>95.66</v>
          </cell>
        </row>
        <row r="1120">
          <cell r="A1120" t="str">
            <v>21.01.160</v>
          </cell>
          <cell r="B1120" t="str">
            <v>CDHU 187</v>
          </cell>
          <cell r="C1120" t="str">
            <v>Revestimento em grama sintética, com espessura de 20 a 32 mm</v>
          </cell>
          <cell r="D1120" t="str">
            <v>M2</v>
          </cell>
          <cell r="E1120">
            <v>65.36</v>
          </cell>
          <cell r="G1120">
            <v>65.36</v>
          </cell>
        </row>
        <row r="1121">
          <cell r="A1121" t="str">
            <v>21.02</v>
          </cell>
          <cell r="B1121" t="str">
            <v>CDHU 187</v>
          </cell>
          <cell r="C1121" t="str">
            <v>Revestimento vinilico</v>
          </cell>
        </row>
        <row r="1122">
          <cell r="A1122" t="str">
            <v>21.02.050</v>
          </cell>
          <cell r="B1122" t="str">
            <v>CDHU 187</v>
          </cell>
          <cell r="C1122" t="str">
            <v>Revestimento vinílico, espessura de 2 mm, para tráfego médio, com impermeabilizante acrílico</v>
          </cell>
          <cell r="D1122" t="str">
            <v>M2</v>
          </cell>
          <cell r="E1122">
            <v>135.66999999999999</v>
          </cell>
          <cell r="F1122">
            <v>22.04</v>
          </cell>
          <cell r="G1122">
            <v>157.71</v>
          </cell>
        </row>
        <row r="1123">
          <cell r="A1123" t="str">
            <v>21.02.060</v>
          </cell>
          <cell r="B1123" t="str">
            <v>CDHU 187</v>
          </cell>
          <cell r="C1123" t="str">
            <v>Revestimento vinílico, espessura de 3,2 mm, para tráfego intenso, com impermeabilizante acrílico</v>
          </cell>
          <cell r="D1123" t="str">
            <v>M2</v>
          </cell>
          <cell r="E1123">
            <v>209.91</v>
          </cell>
          <cell r="F1123">
            <v>22.04</v>
          </cell>
          <cell r="G1123">
            <v>231.95</v>
          </cell>
        </row>
        <row r="1124">
          <cell r="A1124" t="str">
            <v>21.02.071</v>
          </cell>
          <cell r="B1124" t="str">
            <v>CDHU 187</v>
          </cell>
          <cell r="C1124" t="str">
            <v>Revestimento vinílico em manta, espessura total de 2mm, resistente a lavagem com hipoclorito</v>
          </cell>
          <cell r="D1124" t="str">
            <v>M2</v>
          </cell>
          <cell r="E1124">
            <v>244.77</v>
          </cell>
          <cell r="G1124">
            <v>244.77</v>
          </cell>
        </row>
        <row r="1125">
          <cell r="A1125" t="str">
            <v>21.02.271</v>
          </cell>
          <cell r="B1125" t="str">
            <v>CDHU 187</v>
          </cell>
          <cell r="C1125" t="str">
            <v>Revestimento vinílico em manta heterogênea, espessura de 2 mm, com impermeabilizante acrílico</v>
          </cell>
          <cell r="D1125" t="str">
            <v>M2</v>
          </cell>
          <cell r="E1125">
            <v>192.71</v>
          </cell>
          <cell r="F1125">
            <v>22.04</v>
          </cell>
          <cell r="G1125">
            <v>214.75</v>
          </cell>
        </row>
        <row r="1126">
          <cell r="A1126" t="str">
            <v>21.02.281</v>
          </cell>
          <cell r="B1126" t="str">
            <v>CDHU 187</v>
          </cell>
          <cell r="C1126" t="str">
            <v>Revestimento vinílico flexível em manta homogênea, espessura de 2 mm, com impermeabilizante acrílico</v>
          </cell>
          <cell r="D1126" t="str">
            <v>M2</v>
          </cell>
          <cell r="E1126">
            <v>370.34</v>
          </cell>
          <cell r="F1126">
            <v>22.04</v>
          </cell>
          <cell r="G1126">
            <v>392.38</v>
          </cell>
        </row>
        <row r="1127">
          <cell r="A1127" t="str">
            <v>21.02.291</v>
          </cell>
          <cell r="B1127" t="str">
            <v>CDHU 187</v>
          </cell>
          <cell r="C1127" t="str">
            <v>Revestimento vinílico heterogêneo flexível em réguas, espessura de 3 mm, com impermeabilizante acrílico</v>
          </cell>
          <cell r="D1127" t="str">
            <v>M2</v>
          </cell>
          <cell r="E1127">
            <v>231.93</v>
          </cell>
          <cell r="F1127">
            <v>22.04</v>
          </cell>
          <cell r="G1127">
            <v>253.97</v>
          </cell>
        </row>
        <row r="1128">
          <cell r="A1128" t="str">
            <v>21.02.310</v>
          </cell>
          <cell r="B1128" t="str">
            <v>CDHU 187</v>
          </cell>
          <cell r="C1128" t="str">
            <v>Revestimento vinílico autoportante acústico, espessura de 4,5 mm, com impermeabilizante acrílico</v>
          </cell>
          <cell r="D1128" t="str">
            <v>M2</v>
          </cell>
          <cell r="E1128">
            <v>568.75</v>
          </cell>
          <cell r="F1128">
            <v>22.04</v>
          </cell>
          <cell r="G1128">
            <v>590.79</v>
          </cell>
        </row>
        <row r="1129">
          <cell r="A1129" t="str">
            <v>21.02.311</v>
          </cell>
          <cell r="B1129" t="str">
            <v>CDHU 187</v>
          </cell>
          <cell r="C1129" t="str">
            <v>Revestimento vinílico autoportante, espessura de 4 mm, com impermeabilizante acrílico</v>
          </cell>
          <cell r="D1129" t="str">
            <v>M2</v>
          </cell>
          <cell r="E1129">
            <v>430.34</v>
          </cell>
          <cell r="F1129">
            <v>22.04</v>
          </cell>
          <cell r="G1129">
            <v>452.38</v>
          </cell>
        </row>
        <row r="1130">
          <cell r="A1130" t="str">
            <v>21.02.320</v>
          </cell>
          <cell r="B1130" t="str">
            <v>CDHU 187</v>
          </cell>
          <cell r="C1130" t="str">
            <v>Revestimento vinílico antiestático acústico, espessura de 5 mm, com impermeabilizante acrílico</v>
          </cell>
          <cell r="D1130" t="str">
            <v>M2</v>
          </cell>
          <cell r="E1130">
            <v>347.96</v>
          </cell>
          <cell r="F1130">
            <v>44.75</v>
          </cell>
          <cell r="G1130">
            <v>392.71</v>
          </cell>
        </row>
        <row r="1131">
          <cell r="A1131" t="str">
            <v>21.03</v>
          </cell>
          <cell r="B1131" t="str">
            <v>CDHU 187</v>
          </cell>
          <cell r="C1131" t="str">
            <v>Revestimento metalico</v>
          </cell>
        </row>
        <row r="1132">
          <cell r="A1132" t="str">
            <v>21.03.010</v>
          </cell>
          <cell r="B1132" t="str">
            <v>CDHU 187</v>
          </cell>
          <cell r="C1132" t="str">
            <v>Revestimento em aço inoxidável AISI 304, liga 18,8, chapa 20, espessura de 1 mm, acabamento escovado com grana especial</v>
          </cell>
          <cell r="D1132" t="str">
            <v>M2</v>
          </cell>
          <cell r="E1132">
            <v>1248.33</v>
          </cell>
          <cell r="G1132">
            <v>1248.33</v>
          </cell>
        </row>
        <row r="1133">
          <cell r="A1133" t="str">
            <v>21.03.090</v>
          </cell>
          <cell r="B1133" t="str">
            <v>CDHU 187</v>
          </cell>
          <cell r="C1133" t="str">
            <v>Piso elevado tipo telescópico em chapa de aço, sem revestimento</v>
          </cell>
          <cell r="D1133" t="str">
            <v>M2</v>
          </cell>
          <cell r="E1133">
            <v>301.95999999999998</v>
          </cell>
          <cell r="G1133">
            <v>301.95999999999998</v>
          </cell>
        </row>
        <row r="1134">
          <cell r="A1134" t="str">
            <v>21.03.151</v>
          </cell>
          <cell r="B1134" t="str">
            <v>CDHU 187</v>
          </cell>
          <cell r="C1134" t="str">
            <v>Revestimento em placas de alumínio composto "ACM", espessura de 4 mm e acabamento em PVDF</v>
          </cell>
          <cell r="D1134" t="str">
            <v>M2</v>
          </cell>
          <cell r="E1134">
            <v>730.72</v>
          </cell>
          <cell r="G1134">
            <v>730.72</v>
          </cell>
        </row>
        <row r="1135">
          <cell r="A1135" t="str">
            <v>21.03.152</v>
          </cell>
          <cell r="B1135" t="str">
            <v>CDHU 187</v>
          </cell>
          <cell r="C1135" t="str">
            <v>Revestimento em placas de alumínio composto "ACM", espessura de 4 mm e acabamento em PVDF, na cor verde</v>
          </cell>
          <cell r="D1135" t="str">
            <v>M2</v>
          </cell>
          <cell r="E1135">
            <v>458.98</v>
          </cell>
          <cell r="G1135">
            <v>458.98</v>
          </cell>
        </row>
        <row r="1136">
          <cell r="A1136" t="str">
            <v>21.04</v>
          </cell>
          <cell r="B1136" t="str">
            <v>CDHU 187</v>
          </cell>
          <cell r="C1136" t="str">
            <v>Forracao e carpete</v>
          </cell>
        </row>
        <row r="1137">
          <cell r="A1137" t="str">
            <v>21.04.100</v>
          </cell>
          <cell r="B1137" t="str">
            <v>CDHU 187</v>
          </cell>
          <cell r="C1137" t="str">
            <v>Revestimento com carpete para tráfego moderado, uso comercial, tipo bouclê de 5,4 até 8 mm</v>
          </cell>
          <cell r="D1137" t="str">
            <v>M2</v>
          </cell>
          <cell r="E1137">
            <v>135.72999999999999</v>
          </cell>
          <cell r="G1137">
            <v>135.72999999999999</v>
          </cell>
        </row>
        <row r="1138">
          <cell r="A1138" t="str">
            <v>21.04.110</v>
          </cell>
          <cell r="B1138" t="str">
            <v>CDHU 187</v>
          </cell>
          <cell r="C1138" t="str">
            <v>Revestimento com carpete para tráfego intenso, uso comercial, tipo bouclê de 6 mm</v>
          </cell>
          <cell r="D1138" t="str">
            <v>M2</v>
          </cell>
          <cell r="E1138">
            <v>158.21</v>
          </cell>
          <cell r="G1138">
            <v>158.21</v>
          </cell>
        </row>
        <row r="1139">
          <cell r="A1139" t="str">
            <v>21.05</v>
          </cell>
          <cell r="B1139" t="str">
            <v>CDHU 187</v>
          </cell>
          <cell r="C1139" t="str">
            <v>Revestimento em cimento reforcado com fio sintetico (CRFS)</v>
          </cell>
        </row>
        <row r="1140">
          <cell r="A1140" t="str">
            <v>21.05.010</v>
          </cell>
          <cell r="B1140" t="str">
            <v>CDHU 187</v>
          </cell>
          <cell r="C1140" t="str">
            <v>Piso em painel com miolo de madeira contraplacado por lâminas de madeira e externamente por chapas em CRFS, espessura de 40 mm</v>
          </cell>
          <cell r="D1140" t="str">
            <v>M2</v>
          </cell>
          <cell r="E1140">
            <v>179.37</v>
          </cell>
          <cell r="F1140">
            <v>93.95</v>
          </cell>
          <cell r="G1140">
            <v>273.32</v>
          </cell>
        </row>
        <row r="1141">
          <cell r="A1141" t="str">
            <v>21.05.100</v>
          </cell>
          <cell r="B1141" t="str">
            <v>CDHU 187</v>
          </cell>
          <cell r="C1141" t="str">
            <v>Piso elevado de concreto em placas de 600 x 600 mm, antiderrapante, sem acabamento</v>
          </cell>
          <cell r="D1141" t="str">
            <v>M2</v>
          </cell>
          <cell r="E1141">
            <v>317.64999999999998</v>
          </cell>
          <cell r="G1141">
            <v>317.64999999999998</v>
          </cell>
        </row>
        <row r="1142">
          <cell r="A1142" t="str">
            <v>21.07</v>
          </cell>
          <cell r="B1142" t="str">
            <v>CDHU 187</v>
          </cell>
          <cell r="C1142" t="str">
            <v>Revestimento sintetico</v>
          </cell>
        </row>
        <row r="1143">
          <cell r="A1143" t="str">
            <v>21.07.010</v>
          </cell>
          <cell r="B1143" t="str">
            <v>CDHU 187</v>
          </cell>
          <cell r="C1143" t="str">
            <v>Revestimento em laminado melamínico dissipativo</v>
          </cell>
          <cell r="D1143" t="str">
            <v>M2</v>
          </cell>
          <cell r="E1143">
            <v>506.23</v>
          </cell>
          <cell r="G1143">
            <v>506.23</v>
          </cell>
        </row>
        <row r="1144">
          <cell r="A1144" t="str">
            <v>21.10</v>
          </cell>
          <cell r="B1144" t="str">
            <v>CDHU 187</v>
          </cell>
          <cell r="C1144" t="str">
            <v>Rodape sintetico</v>
          </cell>
        </row>
        <row r="1145">
          <cell r="A1145" t="str">
            <v>21.10.050</v>
          </cell>
          <cell r="B1145" t="str">
            <v>CDHU 187</v>
          </cell>
          <cell r="C1145" t="str">
            <v>Rodapé de poliestireno, espessura de 7 cm</v>
          </cell>
          <cell r="D1145" t="str">
            <v>M</v>
          </cell>
          <cell r="E1145">
            <v>41.04</v>
          </cell>
          <cell r="F1145">
            <v>7.62</v>
          </cell>
          <cell r="G1145">
            <v>48.66</v>
          </cell>
        </row>
        <row r="1146">
          <cell r="A1146" t="str">
            <v>21.10.051</v>
          </cell>
          <cell r="B1146" t="str">
            <v>CDHU 187</v>
          </cell>
          <cell r="C1146" t="str">
            <v>Rodapé de poliestireno, espessura de 8 cm</v>
          </cell>
          <cell r="D1146" t="str">
            <v>M</v>
          </cell>
          <cell r="E1146">
            <v>52.72</v>
          </cell>
          <cell r="F1146">
            <v>7.62</v>
          </cell>
          <cell r="G1146">
            <v>60.34</v>
          </cell>
        </row>
        <row r="1147">
          <cell r="A1147" t="str">
            <v>21.10.061</v>
          </cell>
          <cell r="B1147" t="str">
            <v>CDHU 187</v>
          </cell>
          <cell r="C1147" t="str">
            <v>Rodapé para piso vinílico em PVC, espessura de 2 mm e altura de 5 cm, curvo/plano, com impermeabilizante acrílico</v>
          </cell>
          <cell r="D1147" t="str">
            <v>M</v>
          </cell>
          <cell r="E1147">
            <v>26.73</v>
          </cell>
          <cell r="F1147">
            <v>9.9499999999999993</v>
          </cell>
          <cell r="G1147">
            <v>36.68</v>
          </cell>
        </row>
        <row r="1148">
          <cell r="A1148" t="str">
            <v>21.10.071</v>
          </cell>
          <cell r="B1148" t="str">
            <v>CDHU 187</v>
          </cell>
          <cell r="C1148" t="str">
            <v>Rodapé flexível para piso vinílico em PVC, espessura de 2 mm e altura de 7,5 cm, curvo/plano, com impermeabilizante acrílico</v>
          </cell>
          <cell r="D1148" t="str">
            <v>M</v>
          </cell>
          <cell r="E1148">
            <v>32.950000000000003</v>
          </cell>
          <cell r="F1148">
            <v>9.9499999999999993</v>
          </cell>
          <cell r="G1148">
            <v>42.9</v>
          </cell>
        </row>
        <row r="1149">
          <cell r="A1149" t="str">
            <v>21.10.081</v>
          </cell>
          <cell r="B1149" t="str">
            <v>CDHU 187</v>
          </cell>
          <cell r="C1149" t="str">
            <v>Rodapé hospitalar flexível em PVC para piso vinílico, espessura de 2 mm e altura de 7,5 cm, com impermeabilizante acrílico</v>
          </cell>
          <cell r="D1149" t="str">
            <v>M</v>
          </cell>
          <cell r="E1149">
            <v>44.78</v>
          </cell>
          <cell r="F1149">
            <v>7.62</v>
          </cell>
          <cell r="G1149">
            <v>52.4</v>
          </cell>
        </row>
        <row r="1150">
          <cell r="A1150" t="str">
            <v>21.10.210</v>
          </cell>
          <cell r="B1150" t="str">
            <v>CDHU 187</v>
          </cell>
          <cell r="C1150" t="str">
            <v>Rodapé em borracha sintética preta, altura até 7 cm - colado</v>
          </cell>
          <cell r="D1150" t="str">
            <v>M</v>
          </cell>
          <cell r="E1150">
            <v>16.95</v>
          </cell>
          <cell r="F1150">
            <v>3.02</v>
          </cell>
          <cell r="G1150">
            <v>19.97</v>
          </cell>
        </row>
        <row r="1151">
          <cell r="A1151" t="str">
            <v>21.10.220</v>
          </cell>
          <cell r="B1151" t="str">
            <v>CDHU 187</v>
          </cell>
          <cell r="C1151" t="str">
            <v>Rodapé de cordão de poliamida</v>
          </cell>
          <cell r="D1151" t="str">
            <v>M</v>
          </cell>
          <cell r="E1151">
            <v>8.06</v>
          </cell>
          <cell r="G1151">
            <v>8.06</v>
          </cell>
        </row>
        <row r="1152">
          <cell r="A1152" t="str">
            <v>21.10.250</v>
          </cell>
          <cell r="B1152" t="str">
            <v>CDHU 187</v>
          </cell>
          <cell r="C1152" t="str">
            <v>Rodapé em laminado melamínico dissipativo, espessura de 2 mm e altura de 10 cm</v>
          </cell>
          <cell r="D1152" t="str">
            <v>M</v>
          </cell>
          <cell r="E1152">
            <v>53.03</v>
          </cell>
          <cell r="G1152">
            <v>53.03</v>
          </cell>
        </row>
        <row r="1153">
          <cell r="A1153" t="str">
            <v>21.11</v>
          </cell>
          <cell r="B1153" t="str">
            <v>CDHU 187</v>
          </cell>
          <cell r="C1153" t="str">
            <v>Degrau sintetico</v>
          </cell>
        </row>
        <row r="1154">
          <cell r="A1154" t="str">
            <v>21.11.050</v>
          </cell>
          <cell r="B1154" t="str">
            <v>CDHU 187</v>
          </cell>
          <cell r="C1154" t="str">
            <v>Degrau (piso e espelho) em borracha sintética preta com testeira - colado</v>
          </cell>
          <cell r="D1154" t="str">
            <v>M</v>
          </cell>
          <cell r="E1154">
            <v>113.2</v>
          </cell>
          <cell r="F1154">
            <v>8.1999999999999993</v>
          </cell>
          <cell r="G1154">
            <v>121.4</v>
          </cell>
        </row>
        <row r="1155">
          <cell r="A1155" t="str">
            <v>21.11.131</v>
          </cell>
          <cell r="B1155" t="str">
            <v>CDHU 187</v>
          </cell>
          <cell r="C1155" t="str">
            <v>Testeira flexível para arremate de degrau vinílico em PVC, espessura de 2 mm, com impermeabilizante acrílico</v>
          </cell>
          <cell r="D1155" t="str">
            <v>M</v>
          </cell>
          <cell r="E1155">
            <v>42.44</v>
          </cell>
          <cell r="F1155">
            <v>7.62</v>
          </cell>
          <cell r="G1155">
            <v>50.06</v>
          </cell>
        </row>
        <row r="1156">
          <cell r="A1156" t="str">
            <v>21.20</v>
          </cell>
          <cell r="B1156" t="str">
            <v>CDHU 187</v>
          </cell>
          <cell r="C1156" t="str">
            <v>Reparos, conservacoes e complementos - GRUPO 21</v>
          </cell>
        </row>
        <row r="1157">
          <cell r="A1157" t="str">
            <v>21.20.020</v>
          </cell>
          <cell r="B1157" t="str">
            <v>CDHU 187</v>
          </cell>
          <cell r="C1157" t="str">
            <v>Recolocação de piso sintético com cola</v>
          </cell>
          <cell r="D1157" t="str">
            <v>M2</v>
          </cell>
          <cell r="E1157">
            <v>10.6</v>
          </cell>
          <cell r="F1157">
            <v>8.6300000000000008</v>
          </cell>
          <cell r="G1157">
            <v>19.23</v>
          </cell>
        </row>
        <row r="1158">
          <cell r="A1158" t="str">
            <v>21.20.040</v>
          </cell>
          <cell r="B1158" t="str">
            <v>CDHU 187</v>
          </cell>
          <cell r="C1158" t="str">
            <v>Recolocação de piso sintético argamassado</v>
          </cell>
          <cell r="D1158" t="str">
            <v>M2</v>
          </cell>
          <cell r="E1158">
            <v>4.3099999999999996</v>
          </cell>
          <cell r="F1158">
            <v>30.21</v>
          </cell>
          <cell r="G1158">
            <v>34.520000000000003</v>
          </cell>
        </row>
        <row r="1159">
          <cell r="A1159" t="str">
            <v>21.20.050</v>
          </cell>
          <cell r="B1159" t="str">
            <v>CDHU 187</v>
          </cell>
          <cell r="C1159" t="str">
            <v>Recolocação de piso elevado telescópico metálico, inclusive estrutura de sustentação</v>
          </cell>
          <cell r="D1159" t="str">
            <v>M2</v>
          </cell>
          <cell r="F1159">
            <v>66.17</v>
          </cell>
          <cell r="G1159">
            <v>66.17</v>
          </cell>
        </row>
        <row r="1160">
          <cell r="A1160" t="str">
            <v>21.20.060</v>
          </cell>
          <cell r="B1160" t="str">
            <v>CDHU 187</v>
          </cell>
          <cell r="C1160" t="str">
            <v>Furação de piso elevado telescópico em chapa de aço</v>
          </cell>
          <cell r="D1160" t="str">
            <v>UN</v>
          </cell>
          <cell r="E1160">
            <v>68.64</v>
          </cell>
          <cell r="G1160">
            <v>68.64</v>
          </cell>
        </row>
        <row r="1161">
          <cell r="A1161" t="str">
            <v>21.20.100</v>
          </cell>
          <cell r="B1161" t="str">
            <v>CDHU 187</v>
          </cell>
          <cell r="C1161" t="str">
            <v>Recolocação de rodapé e cordões sintéticos</v>
          </cell>
          <cell r="D1161" t="str">
            <v>M</v>
          </cell>
          <cell r="F1161">
            <v>11</v>
          </cell>
          <cell r="G1161">
            <v>11</v>
          </cell>
        </row>
        <row r="1162">
          <cell r="A1162" t="str">
            <v>21.20.300</v>
          </cell>
          <cell r="B1162" t="str">
            <v>CDHU 187</v>
          </cell>
          <cell r="C1162" t="str">
            <v>Fita adesiva antiderrapante com largura de 5 cm</v>
          </cell>
          <cell r="D1162" t="str">
            <v>M</v>
          </cell>
          <cell r="E1162">
            <v>13.78</v>
          </cell>
          <cell r="F1162">
            <v>11.85</v>
          </cell>
          <cell r="G1162">
            <v>25.63</v>
          </cell>
        </row>
        <row r="1163">
          <cell r="A1163" t="str">
            <v>21.20.302</v>
          </cell>
          <cell r="B1163" t="str">
            <v>CDHU 187</v>
          </cell>
          <cell r="C1163" t="str">
            <v>Fita adesiva antiderrapante fosforescente, alto tráfego, largura de 5 cm</v>
          </cell>
          <cell r="D1163" t="str">
            <v>M</v>
          </cell>
          <cell r="E1163">
            <v>14.29</v>
          </cell>
          <cell r="F1163">
            <v>11.85</v>
          </cell>
          <cell r="G1163">
            <v>26.14</v>
          </cell>
        </row>
        <row r="1164">
          <cell r="A1164" t="str">
            <v>21.20.410</v>
          </cell>
          <cell r="B1164" t="str">
            <v>CDHU 187</v>
          </cell>
          <cell r="C1164" t="str">
            <v>Cantoneira de sobrepor em PVC de 4 x 4 cm</v>
          </cell>
          <cell r="D1164" t="str">
            <v>UN</v>
          </cell>
          <cell r="E1164">
            <v>55.64</v>
          </cell>
          <cell r="F1164">
            <v>3.02</v>
          </cell>
          <cell r="G1164">
            <v>58.66</v>
          </cell>
        </row>
        <row r="1165">
          <cell r="A1165" t="str">
            <v>21.20.460</v>
          </cell>
          <cell r="B1165" t="str">
            <v>CDHU 187</v>
          </cell>
          <cell r="C1165" t="str">
            <v>Canto externo de acabamento em PVC</v>
          </cell>
          <cell r="D1165" t="str">
            <v>M</v>
          </cell>
          <cell r="E1165">
            <v>12.81</v>
          </cell>
          <cell r="F1165">
            <v>1.51</v>
          </cell>
          <cell r="G1165">
            <v>14.32</v>
          </cell>
        </row>
        <row r="1166">
          <cell r="A1166" t="str">
            <v>21.20.500</v>
          </cell>
          <cell r="B1166" t="str">
            <v>CDHU 187</v>
          </cell>
          <cell r="C1166" t="str">
            <v>Cantoneira em alumínio antiderrapante de 50 x 30 mm</v>
          </cell>
          <cell r="D1166" t="str">
            <v>M</v>
          </cell>
          <cell r="E1166">
            <v>39.1</v>
          </cell>
          <cell r="F1166">
            <v>6.47</v>
          </cell>
          <cell r="G1166">
            <v>45.57</v>
          </cell>
        </row>
        <row r="1167">
          <cell r="A1167" t="str">
            <v>22</v>
          </cell>
          <cell r="B1167" t="str">
            <v>CDHU 187</v>
          </cell>
          <cell r="C1167" t="str">
            <v>FORRO, BRISE E FACHADA</v>
          </cell>
        </row>
        <row r="1168">
          <cell r="A1168" t="str">
            <v>22.01</v>
          </cell>
          <cell r="B1168" t="str">
            <v>CDHU 187</v>
          </cell>
          <cell r="C1168" t="str">
            <v>Forro de madeira</v>
          </cell>
        </row>
        <row r="1169">
          <cell r="A1169" t="str">
            <v>22.01.010</v>
          </cell>
          <cell r="B1169" t="str">
            <v>CDHU 187</v>
          </cell>
          <cell r="C1169" t="str">
            <v>Forro em tábuas aparelhadas macho e fêmea de pinus</v>
          </cell>
          <cell r="D1169" t="str">
            <v>M2</v>
          </cell>
          <cell r="E1169">
            <v>63.03</v>
          </cell>
          <cell r="F1169">
            <v>25.89</v>
          </cell>
          <cell r="G1169">
            <v>88.92</v>
          </cell>
        </row>
        <row r="1170">
          <cell r="A1170" t="str">
            <v>22.01.020</v>
          </cell>
          <cell r="B1170" t="str">
            <v>CDHU 187</v>
          </cell>
          <cell r="C1170" t="str">
            <v>Forro em tábuas aparelhadas macho e fêmea de pinus tarugado</v>
          </cell>
          <cell r="D1170" t="str">
            <v>M2</v>
          </cell>
          <cell r="E1170">
            <v>86.62</v>
          </cell>
          <cell r="F1170">
            <v>51.79</v>
          </cell>
          <cell r="G1170">
            <v>138.41</v>
          </cell>
        </row>
        <row r="1171">
          <cell r="A1171" t="str">
            <v>22.01.080</v>
          </cell>
          <cell r="B1171" t="str">
            <v>CDHU 187</v>
          </cell>
          <cell r="C1171" t="str">
            <v>Forro xadrez em ripas de angelim-vermelho / bacuri / maçaranduba tarugado</v>
          </cell>
          <cell r="D1171" t="str">
            <v>M2</v>
          </cell>
          <cell r="E1171">
            <v>117.36</v>
          </cell>
          <cell r="F1171">
            <v>56.11</v>
          </cell>
          <cell r="G1171">
            <v>173.47</v>
          </cell>
        </row>
        <row r="1172">
          <cell r="A1172" t="str">
            <v>22.01.210</v>
          </cell>
          <cell r="B1172" t="str">
            <v>CDHU 187</v>
          </cell>
          <cell r="C1172" t="str">
            <v>Testeira em tábua aparelhada, largura até 20cm</v>
          </cell>
          <cell r="D1172" t="str">
            <v>M</v>
          </cell>
          <cell r="E1172">
            <v>18.190000000000001</v>
          </cell>
          <cell r="F1172">
            <v>17.27</v>
          </cell>
          <cell r="G1172">
            <v>35.46</v>
          </cell>
        </row>
        <row r="1173">
          <cell r="A1173" t="str">
            <v>22.01.220</v>
          </cell>
          <cell r="B1173" t="str">
            <v>CDHU 187</v>
          </cell>
          <cell r="C1173" t="str">
            <v>Beiral em tábua de angelim-vermelho / bacuri / maçaranduba macho e fêmea com tarugamento</v>
          </cell>
          <cell r="D1173" t="str">
            <v>M2</v>
          </cell>
          <cell r="E1173">
            <v>150.59</v>
          </cell>
          <cell r="F1173">
            <v>51.79</v>
          </cell>
          <cell r="G1173">
            <v>202.38</v>
          </cell>
        </row>
        <row r="1174">
          <cell r="A1174" t="str">
            <v>22.01.240</v>
          </cell>
          <cell r="B1174" t="str">
            <v>CDHU 187</v>
          </cell>
          <cell r="C1174" t="str">
            <v>Beiral em tábua de angelim-vermelho / bacuri / maçaranduba macho e fêmea</v>
          </cell>
          <cell r="D1174" t="str">
            <v>M2</v>
          </cell>
          <cell r="E1174">
            <v>116.3</v>
          </cell>
          <cell r="F1174">
            <v>25.89</v>
          </cell>
          <cell r="G1174">
            <v>142.19</v>
          </cell>
        </row>
        <row r="1175">
          <cell r="A1175" t="str">
            <v>22.02</v>
          </cell>
          <cell r="B1175" t="str">
            <v>CDHU 187</v>
          </cell>
          <cell r="C1175" t="str">
            <v>Forro de gesso</v>
          </cell>
        </row>
        <row r="1176">
          <cell r="A1176" t="str">
            <v>22.02.010</v>
          </cell>
          <cell r="B1176" t="str">
            <v>CDHU 187</v>
          </cell>
          <cell r="C1176" t="str">
            <v>Forro em placa de gesso liso fixo</v>
          </cell>
          <cell r="D1176" t="str">
            <v>M2</v>
          </cell>
          <cell r="E1176">
            <v>82.34</v>
          </cell>
          <cell r="G1176">
            <v>82.34</v>
          </cell>
        </row>
        <row r="1177">
          <cell r="A1177" t="str">
            <v>22.02.030</v>
          </cell>
          <cell r="B1177" t="str">
            <v>CDHU 187</v>
          </cell>
          <cell r="C1177" t="str">
            <v>Forro em painéis de gesso acartonado, espessura de 12,5mm, fixo</v>
          </cell>
          <cell r="D1177" t="str">
            <v>M2</v>
          </cell>
          <cell r="E1177">
            <v>88.39</v>
          </cell>
          <cell r="G1177">
            <v>88.39</v>
          </cell>
        </row>
        <row r="1178">
          <cell r="A1178" t="str">
            <v>22.02.100</v>
          </cell>
          <cell r="B1178" t="str">
            <v>CDHU 187</v>
          </cell>
          <cell r="C1178" t="str">
            <v>Forro em painéis de gesso acartonado, acabamento liso com película em PVC - 625mm x 1250mm, espessura de 9,5mm, removível</v>
          </cell>
          <cell r="D1178" t="str">
            <v>M2</v>
          </cell>
          <cell r="E1178">
            <v>104.23</v>
          </cell>
          <cell r="G1178">
            <v>104.23</v>
          </cell>
        </row>
        <row r="1179">
          <cell r="A1179" t="str">
            <v>22.02.190</v>
          </cell>
          <cell r="B1179" t="str">
            <v>CDHU 187</v>
          </cell>
          <cell r="C1179" t="str">
            <v>Forro em placa de gesso removível com película rígida de PVC de 625mm x 625mm</v>
          </cell>
          <cell r="D1179" t="str">
            <v>M2</v>
          </cell>
          <cell r="E1179">
            <v>89.72</v>
          </cell>
          <cell r="G1179">
            <v>89.72</v>
          </cell>
        </row>
        <row r="1180">
          <cell r="A1180" t="str">
            <v>22.03</v>
          </cell>
          <cell r="B1180" t="str">
            <v>CDHU 187</v>
          </cell>
          <cell r="C1180" t="str">
            <v>Forro sintetico</v>
          </cell>
        </row>
        <row r="1181">
          <cell r="A1181" t="str">
            <v>22.03.020</v>
          </cell>
          <cell r="B1181" t="str">
            <v>CDHU 187</v>
          </cell>
          <cell r="C1181" t="str">
            <v>Forro em lã de vidro revestido em PVC, espessura de 20mm</v>
          </cell>
          <cell r="D1181" t="str">
            <v>M2</v>
          </cell>
          <cell r="E1181">
            <v>95.44</v>
          </cell>
          <cell r="G1181">
            <v>95.44</v>
          </cell>
        </row>
        <row r="1182">
          <cell r="A1182" t="str">
            <v>22.03.030</v>
          </cell>
          <cell r="B1182" t="str">
            <v>CDHU 187</v>
          </cell>
          <cell r="C1182" t="str">
            <v>Forro em fibra mineral NRC 0.55 acústico, revestido em látex</v>
          </cell>
          <cell r="D1182" t="str">
            <v>M2</v>
          </cell>
          <cell r="E1182">
            <v>134.47999999999999</v>
          </cell>
          <cell r="G1182">
            <v>134.47999999999999</v>
          </cell>
        </row>
        <row r="1183">
          <cell r="A1183" t="str">
            <v>22.03.040</v>
          </cell>
          <cell r="B1183" t="str">
            <v>CDHU 187</v>
          </cell>
          <cell r="C1183" t="str">
            <v>Forro modular removível em PVC de 618mm x 1243mm</v>
          </cell>
          <cell r="D1183" t="str">
            <v>M2</v>
          </cell>
          <cell r="E1183">
            <v>103.88</v>
          </cell>
          <cell r="G1183">
            <v>103.88</v>
          </cell>
        </row>
        <row r="1184">
          <cell r="A1184" t="str">
            <v>22.03.050</v>
          </cell>
          <cell r="B1184" t="str">
            <v>CDHU 187</v>
          </cell>
          <cell r="C1184" t="str">
            <v>Forro em fibra mineral NRC 0.50, revestido em látex</v>
          </cell>
          <cell r="D1184" t="str">
            <v>M2</v>
          </cell>
          <cell r="E1184">
            <v>110.47</v>
          </cell>
          <cell r="G1184">
            <v>110.47</v>
          </cell>
        </row>
        <row r="1185">
          <cell r="A1185" t="str">
            <v>22.03.070</v>
          </cell>
          <cell r="B1185" t="str">
            <v>CDHU 187</v>
          </cell>
          <cell r="C1185" t="str">
            <v>Forro em lâmina de PVC</v>
          </cell>
          <cell r="D1185" t="str">
            <v>M2</v>
          </cell>
          <cell r="E1185">
            <v>80.89</v>
          </cell>
          <cell r="G1185">
            <v>80.89</v>
          </cell>
        </row>
        <row r="1186">
          <cell r="A1186" t="str">
            <v>22.03.122</v>
          </cell>
          <cell r="B1186" t="str">
            <v>CDHU 187</v>
          </cell>
          <cell r="C1186" t="str">
            <v>Forro em fibra mineral NRC 0.85, em placas acústicas removíveis de 625mm x 1250mm</v>
          </cell>
          <cell r="D1186" t="str">
            <v>M2</v>
          </cell>
          <cell r="E1186">
            <v>226.11</v>
          </cell>
          <cell r="G1186">
            <v>226.11</v>
          </cell>
        </row>
        <row r="1187">
          <cell r="A1187" t="str">
            <v>22.03.140</v>
          </cell>
          <cell r="B1187" t="str">
            <v>CDHU 187</v>
          </cell>
          <cell r="C1187" t="str">
            <v>Forro em fibra mineral NRC 0.65, em placas acústicas removíveis de 625mm x 625mm</v>
          </cell>
          <cell r="D1187" t="str">
            <v>M2</v>
          </cell>
          <cell r="E1187">
            <v>141.79</v>
          </cell>
          <cell r="G1187">
            <v>141.79</v>
          </cell>
        </row>
        <row r="1188">
          <cell r="A1188" t="str">
            <v>22.03.200</v>
          </cell>
          <cell r="B1188" t="str">
            <v>CDHU 187</v>
          </cell>
          <cell r="C1188" t="str">
            <v>Forro em fibra mineral NRC 0.70, em placas acústicas removíveis</v>
          </cell>
          <cell r="D1188" t="str">
            <v>M2</v>
          </cell>
          <cell r="E1188">
            <v>167.1</v>
          </cell>
          <cell r="G1188">
            <v>167.1</v>
          </cell>
        </row>
        <row r="1189">
          <cell r="A1189" t="str">
            <v>22.04</v>
          </cell>
          <cell r="B1189" t="str">
            <v>CDHU 187</v>
          </cell>
          <cell r="C1189" t="str">
            <v>Forro metalico</v>
          </cell>
        </row>
        <row r="1190">
          <cell r="A1190" t="str">
            <v>22.04.020</v>
          </cell>
          <cell r="B1190" t="str">
            <v>CDHU 187</v>
          </cell>
          <cell r="C1190" t="str">
            <v>Forro metálico removível, em painéis de 625mm x 625mm, tipo colmeia</v>
          </cell>
          <cell r="D1190" t="str">
            <v>M2</v>
          </cell>
          <cell r="E1190">
            <v>883.21</v>
          </cell>
          <cell r="G1190">
            <v>883.21</v>
          </cell>
        </row>
        <row r="1191">
          <cell r="A1191" t="str">
            <v>22.04.030</v>
          </cell>
          <cell r="B1191" t="str">
            <v>CDHU 187</v>
          </cell>
          <cell r="C1191" t="str">
            <v>Forro metálico removível, em painéis de 625mm x 625mm, tile tegular perfurada</v>
          </cell>
          <cell r="D1191" t="str">
            <v>M2</v>
          </cell>
          <cell r="E1191">
            <v>348.38</v>
          </cell>
          <cell r="G1191">
            <v>348.38</v>
          </cell>
        </row>
        <row r="1192">
          <cell r="A1192" t="str">
            <v>22.06</v>
          </cell>
          <cell r="B1192" t="str">
            <v>CDHU 187</v>
          </cell>
          <cell r="C1192" t="str">
            <v>Brise-soleil</v>
          </cell>
        </row>
        <row r="1193">
          <cell r="A1193" t="str">
            <v>22.06.130</v>
          </cell>
          <cell r="B1193" t="str">
            <v>CDHU 187</v>
          </cell>
          <cell r="C1193" t="str">
            <v>Brise em placa cimentícia, montado em perfil e chapa metálica</v>
          </cell>
          <cell r="D1193" t="str">
            <v>M2</v>
          </cell>
          <cell r="E1193">
            <v>336.9</v>
          </cell>
          <cell r="F1193">
            <v>124.89</v>
          </cell>
          <cell r="G1193">
            <v>461.79</v>
          </cell>
        </row>
        <row r="1194">
          <cell r="A1194" t="str">
            <v>22.06.240</v>
          </cell>
          <cell r="B1194" t="str">
            <v>CDHU 187</v>
          </cell>
          <cell r="C1194" t="str">
            <v>Brise metálico fixo em chapa lisa aluzinc pré-pintada, formato ogiva, lâmina frontal de 200mm</v>
          </cell>
          <cell r="D1194" t="str">
            <v>M2</v>
          </cell>
          <cell r="E1194">
            <v>868.76</v>
          </cell>
          <cell r="G1194">
            <v>868.76</v>
          </cell>
        </row>
        <row r="1195">
          <cell r="A1195" t="str">
            <v>22.06.250</v>
          </cell>
          <cell r="B1195" t="str">
            <v>CDHU 187</v>
          </cell>
          <cell r="C1195" t="str">
            <v>Brise metálico curvo e móvel termoacústico em chapa lisa aluzinc pré-pintada</v>
          </cell>
          <cell r="D1195" t="str">
            <v>M2</v>
          </cell>
          <cell r="E1195">
            <v>1452.47</v>
          </cell>
          <cell r="G1195">
            <v>1452.47</v>
          </cell>
        </row>
        <row r="1196">
          <cell r="A1196" t="str">
            <v>22.06.300</v>
          </cell>
          <cell r="B1196" t="str">
            <v>CDHU 187</v>
          </cell>
          <cell r="C1196" t="str">
            <v>Brise metálico curvo e móvel em chapa microperfurada de alumínio pré-pintada</v>
          </cell>
          <cell r="D1196" t="str">
            <v>M2</v>
          </cell>
          <cell r="E1196">
            <v>635.19000000000005</v>
          </cell>
          <cell r="G1196">
            <v>635.19000000000005</v>
          </cell>
        </row>
        <row r="1197">
          <cell r="A1197" t="str">
            <v>22.06.340</v>
          </cell>
          <cell r="B1197" t="str">
            <v>CDHU 187</v>
          </cell>
          <cell r="C1197" t="str">
            <v>Brise metálico fixo em chapa lisa alumínio pré-pintada, formato ogiva, lâmina frontal de 200mm</v>
          </cell>
          <cell r="D1197" t="str">
            <v>M2</v>
          </cell>
          <cell r="E1197">
            <v>909.4</v>
          </cell>
          <cell r="G1197">
            <v>909.4</v>
          </cell>
        </row>
        <row r="1198">
          <cell r="A1198" t="str">
            <v>22.06.350</v>
          </cell>
          <cell r="B1198" t="str">
            <v>CDHU 187</v>
          </cell>
          <cell r="C1198" t="str">
            <v>Brise metálico curvo e móvel termoacústico em chapa lisa de alumínio pré-pintada</v>
          </cell>
          <cell r="D1198" t="str">
            <v>M2</v>
          </cell>
          <cell r="E1198">
            <v>845.68</v>
          </cell>
          <cell r="G1198">
            <v>845.68</v>
          </cell>
        </row>
        <row r="1199">
          <cell r="A1199" t="str">
            <v>22.20</v>
          </cell>
          <cell r="B1199" t="str">
            <v>CDHU 187</v>
          </cell>
          <cell r="C1199" t="str">
            <v>Reparos, conservacoes e complementos - GRUPO 22</v>
          </cell>
        </row>
        <row r="1200">
          <cell r="A1200" t="str">
            <v>22.20.011</v>
          </cell>
          <cell r="B1200" t="str">
            <v>CDHU 187</v>
          </cell>
          <cell r="C1200" t="str">
            <v>Placa em lã de vidro revestida em PVC, auto extinguível</v>
          </cell>
          <cell r="D1200" t="str">
            <v>M2</v>
          </cell>
          <cell r="E1200">
            <v>56.8</v>
          </cell>
          <cell r="G1200">
            <v>56.8</v>
          </cell>
        </row>
        <row r="1201">
          <cell r="A1201" t="str">
            <v>22.20.020</v>
          </cell>
          <cell r="B1201" t="str">
            <v>CDHU 187</v>
          </cell>
          <cell r="C1201" t="str">
            <v>Recolocação de forros fixados</v>
          </cell>
          <cell r="D1201" t="str">
            <v>M2</v>
          </cell>
          <cell r="E1201">
            <v>1.45</v>
          </cell>
          <cell r="F1201">
            <v>12.95</v>
          </cell>
          <cell r="G1201">
            <v>14.4</v>
          </cell>
        </row>
        <row r="1202">
          <cell r="A1202" t="str">
            <v>22.20.040</v>
          </cell>
          <cell r="B1202" t="str">
            <v>CDHU 187</v>
          </cell>
          <cell r="C1202" t="str">
            <v>Recolocação de forros apoiados ou encaixados</v>
          </cell>
          <cell r="D1202" t="str">
            <v>M2</v>
          </cell>
          <cell r="F1202">
            <v>6.47</v>
          </cell>
          <cell r="G1202">
            <v>6.47</v>
          </cell>
        </row>
        <row r="1203">
          <cell r="A1203" t="str">
            <v>22.20.050</v>
          </cell>
          <cell r="B1203" t="str">
            <v>CDHU 187</v>
          </cell>
          <cell r="C1203" t="str">
            <v>Moldura de gesso simples, largura até 6,0cm</v>
          </cell>
          <cell r="D1203" t="str">
            <v>M</v>
          </cell>
          <cell r="E1203">
            <v>16.07</v>
          </cell>
          <cell r="G1203">
            <v>16.07</v>
          </cell>
        </row>
        <row r="1204">
          <cell r="A1204" t="str">
            <v>22.20.090</v>
          </cell>
          <cell r="B1204" t="str">
            <v>CDHU 187</v>
          </cell>
          <cell r="C1204" t="str">
            <v>Abertura para vão de luminária em forro de PVC modular</v>
          </cell>
          <cell r="D1204" t="str">
            <v>UN</v>
          </cell>
          <cell r="E1204">
            <v>20.54</v>
          </cell>
          <cell r="G1204">
            <v>20.54</v>
          </cell>
        </row>
        <row r="1205">
          <cell r="A1205" t="str">
            <v>23</v>
          </cell>
          <cell r="B1205" t="str">
            <v>CDHU 187</v>
          </cell>
          <cell r="C1205" t="str">
            <v>ESQUADRIA, MARCENARIA E ELEMENTO EM MADEIRA</v>
          </cell>
        </row>
        <row r="1206">
          <cell r="A1206" t="str">
            <v>23.01</v>
          </cell>
          <cell r="B1206" t="str">
            <v>CDHU 187</v>
          </cell>
          <cell r="C1206" t="str">
            <v>Janela e veneziana em madeira</v>
          </cell>
        </row>
        <row r="1207">
          <cell r="A1207" t="str">
            <v>23.01.050</v>
          </cell>
          <cell r="B1207" t="str">
            <v>CDHU 187</v>
          </cell>
          <cell r="C1207" t="str">
            <v>Caixilho em madeira maxim-ar</v>
          </cell>
          <cell r="D1207" t="str">
            <v>M2</v>
          </cell>
          <cell r="E1207">
            <v>1034.22</v>
          </cell>
          <cell r="F1207">
            <v>56.53</v>
          </cell>
          <cell r="G1207">
            <v>1090.75</v>
          </cell>
        </row>
        <row r="1208">
          <cell r="A1208" t="str">
            <v>23.01.060</v>
          </cell>
          <cell r="B1208" t="str">
            <v>CDHU 187</v>
          </cell>
          <cell r="C1208" t="str">
            <v>Caixilho em madeira tipo veneziana de correr</v>
          </cell>
          <cell r="D1208" t="str">
            <v>M2</v>
          </cell>
          <cell r="E1208">
            <v>867.81</v>
          </cell>
          <cell r="F1208">
            <v>56.53</v>
          </cell>
          <cell r="G1208">
            <v>924.34</v>
          </cell>
        </row>
        <row r="1209">
          <cell r="A1209" t="str">
            <v>23.02</v>
          </cell>
          <cell r="B1209" t="str">
            <v>CDHU 187</v>
          </cell>
          <cell r="C1209" t="str">
            <v>Porta macho / femea montada com batente</v>
          </cell>
        </row>
        <row r="1210">
          <cell r="A1210" t="str">
            <v>23.02.010</v>
          </cell>
          <cell r="B1210" t="str">
            <v>CDHU 187</v>
          </cell>
          <cell r="C1210" t="str">
            <v>Acréscimo de bandeira - porta macho e fêmea com batente de madeira</v>
          </cell>
          <cell r="D1210" t="str">
            <v>M2</v>
          </cell>
          <cell r="E1210">
            <v>676.44</v>
          </cell>
          <cell r="F1210">
            <v>59.57</v>
          </cell>
          <cell r="G1210">
            <v>736.01</v>
          </cell>
        </row>
        <row r="1211">
          <cell r="A1211" t="str">
            <v>23.02.030</v>
          </cell>
          <cell r="B1211" t="str">
            <v>CDHU 187</v>
          </cell>
          <cell r="C1211" t="str">
            <v>Porta macho e fêmea com batente de madeira - 70 x 210 cm</v>
          </cell>
          <cell r="D1211" t="str">
            <v>UN</v>
          </cell>
          <cell r="E1211">
            <v>1155.79</v>
          </cell>
          <cell r="F1211">
            <v>120.86</v>
          </cell>
          <cell r="G1211">
            <v>1276.6500000000001</v>
          </cell>
        </row>
        <row r="1212">
          <cell r="A1212" t="str">
            <v>23.02.040</v>
          </cell>
          <cell r="B1212" t="str">
            <v>CDHU 187</v>
          </cell>
          <cell r="C1212" t="str">
            <v>Porta macho e fêmea com batente de madeira - 80 x 210 cm</v>
          </cell>
          <cell r="D1212" t="str">
            <v>UN</v>
          </cell>
          <cell r="E1212">
            <v>1264.27</v>
          </cell>
          <cell r="F1212">
            <v>120.86</v>
          </cell>
          <cell r="G1212">
            <v>1385.13</v>
          </cell>
        </row>
        <row r="1213">
          <cell r="A1213" t="str">
            <v>23.02.050</v>
          </cell>
          <cell r="B1213" t="str">
            <v>CDHU 187</v>
          </cell>
          <cell r="C1213" t="str">
            <v>Porta macho e fêmea com batente de madeira - 90 x 210 cm</v>
          </cell>
          <cell r="D1213" t="str">
            <v>UN</v>
          </cell>
          <cell r="E1213">
            <v>1388.86</v>
          </cell>
          <cell r="F1213">
            <v>120.86</v>
          </cell>
          <cell r="G1213">
            <v>1509.72</v>
          </cell>
        </row>
        <row r="1214">
          <cell r="A1214" t="str">
            <v>23.02.060</v>
          </cell>
          <cell r="B1214" t="str">
            <v>CDHU 187</v>
          </cell>
          <cell r="C1214" t="str">
            <v>Porta macho e fêmea com batente de madeira - 120 x 210 cm</v>
          </cell>
          <cell r="D1214" t="str">
            <v>UN</v>
          </cell>
          <cell r="E1214">
            <v>1942.07</v>
          </cell>
          <cell r="F1214">
            <v>151.07</v>
          </cell>
          <cell r="G1214">
            <v>2093.14</v>
          </cell>
        </row>
        <row r="1215">
          <cell r="A1215" t="str">
            <v>23.04</v>
          </cell>
          <cell r="B1215" t="str">
            <v>CDHU 187</v>
          </cell>
          <cell r="C1215" t="str">
            <v>Porta lisa laminada montada com batente</v>
          </cell>
        </row>
        <row r="1216">
          <cell r="A1216" t="str">
            <v>23.04.070</v>
          </cell>
          <cell r="B1216" t="str">
            <v>CDHU 187</v>
          </cell>
          <cell r="C1216" t="str">
            <v>Porta em laminado fenólico melamínico com batente em alumínio - 80 x 180 cm</v>
          </cell>
          <cell r="D1216" t="str">
            <v>UN</v>
          </cell>
          <cell r="E1216">
            <v>1230.8699999999999</v>
          </cell>
          <cell r="F1216">
            <v>60.43</v>
          </cell>
          <cell r="G1216">
            <v>1291.3</v>
          </cell>
        </row>
        <row r="1217">
          <cell r="A1217" t="str">
            <v>23.04.080</v>
          </cell>
          <cell r="B1217" t="str">
            <v>CDHU 187</v>
          </cell>
          <cell r="C1217" t="str">
            <v>Porta em laminado fenólico melamínico com batente em alumínio - 60 x 160 cm</v>
          </cell>
          <cell r="D1217" t="str">
            <v>UN</v>
          </cell>
          <cell r="E1217">
            <v>1057.45</v>
          </cell>
          <cell r="F1217">
            <v>60.43</v>
          </cell>
          <cell r="G1217">
            <v>1117.8800000000001</v>
          </cell>
        </row>
        <row r="1218">
          <cell r="A1218" t="str">
            <v>23.04.090</v>
          </cell>
          <cell r="B1218" t="str">
            <v>CDHU 187</v>
          </cell>
          <cell r="C1218" t="str">
            <v>Porta em laminado fenólico melamínico com acabamento liso, batente de madeira sem revestimento - 70 x 210 cm</v>
          </cell>
          <cell r="D1218" t="str">
            <v>UN</v>
          </cell>
          <cell r="E1218">
            <v>1214.7</v>
          </cell>
          <cell r="F1218">
            <v>120.86</v>
          </cell>
          <cell r="G1218">
            <v>1335.56</v>
          </cell>
        </row>
        <row r="1219">
          <cell r="A1219" t="str">
            <v>23.04.100</v>
          </cell>
          <cell r="B1219" t="str">
            <v>CDHU 187</v>
          </cell>
          <cell r="C1219" t="str">
            <v>Porta em laminado fenólico melamínico com acabamento liso, batente de madeira sem revestimento - 80 x 210 cm</v>
          </cell>
          <cell r="D1219" t="str">
            <v>UN</v>
          </cell>
          <cell r="E1219">
            <v>1327.02</v>
          </cell>
          <cell r="F1219">
            <v>120.86</v>
          </cell>
          <cell r="G1219">
            <v>1447.88</v>
          </cell>
        </row>
        <row r="1220">
          <cell r="A1220" t="str">
            <v>23.04.110</v>
          </cell>
          <cell r="B1220" t="str">
            <v>CDHU 187</v>
          </cell>
          <cell r="C1220" t="str">
            <v>Porta em laminado fenólico melamínico com acabamento liso, batente de madeira sem revestimento - 90 x 210 cm</v>
          </cell>
          <cell r="D1220" t="str">
            <v>UN</v>
          </cell>
          <cell r="E1220">
            <v>1343.73</v>
          </cell>
          <cell r="F1220">
            <v>120.86</v>
          </cell>
          <cell r="G1220">
            <v>1464.59</v>
          </cell>
        </row>
        <row r="1221">
          <cell r="A1221" t="str">
            <v>23.04.120</v>
          </cell>
          <cell r="B1221" t="str">
            <v>CDHU 187</v>
          </cell>
          <cell r="C1221" t="str">
            <v>Porta em laminado fenólico melamínico com acabamento liso, batente de madeira sem revestimento - 120 x 210 cm</v>
          </cell>
          <cell r="D1221" t="str">
            <v>UN</v>
          </cell>
          <cell r="E1221">
            <v>2137.4899999999998</v>
          </cell>
          <cell r="F1221">
            <v>151.07</v>
          </cell>
          <cell r="G1221">
            <v>2288.56</v>
          </cell>
        </row>
        <row r="1222">
          <cell r="A1222" t="str">
            <v>23.04.130</v>
          </cell>
          <cell r="B1222" t="str">
            <v>CDHU 187</v>
          </cell>
          <cell r="C1222" t="str">
            <v>Porta em laminado fenólico melamínico com acabamento liso, batente de madeira sem revestimento - 140 x 210 cm</v>
          </cell>
          <cell r="D1222" t="str">
            <v>UN</v>
          </cell>
          <cell r="E1222">
            <v>2279.5</v>
          </cell>
          <cell r="F1222">
            <v>151.07</v>
          </cell>
          <cell r="G1222">
            <v>2430.5700000000002</v>
          </cell>
        </row>
        <row r="1223">
          <cell r="A1223" t="str">
            <v>23.04.140</v>
          </cell>
          <cell r="B1223" t="str">
            <v>CDHU 187</v>
          </cell>
          <cell r="C1223" t="str">
            <v>Porta em laminado fenólico melamínico com acabamento liso, batente de madeira sem revestimento - 220 x 210 cm</v>
          </cell>
          <cell r="D1223" t="str">
            <v>UN</v>
          </cell>
          <cell r="E1223">
            <v>4166.79</v>
          </cell>
          <cell r="F1223">
            <v>172.66</v>
          </cell>
          <cell r="G1223">
            <v>4339.45</v>
          </cell>
        </row>
        <row r="1224">
          <cell r="A1224" t="str">
            <v>23.04.570</v>
          </cell>
          <cell r="B1224" t="str">
            <v>CDHU 187</v>
          </cell>
          <cell r="C1224" t="str">
            <v>Porta em laminado melamínico estrutural com acabamento texturizado, batente em alumínio com ferragens - 60 x 180 cm</v>
          </cell>
          <cell r="D1224" t="str">
            <v>UN</v>
          </cell>
          <cell r="E1224">
            <v>934.87</v>
          </cell>
          <cell r="F1224">
            <v>15.1</v>
          </cell>
          <cell r="G1224">
            <v>949.97</v>
          </cell>
        </row>
        <row r="1225">
          <cell r="A1225" t="str">
            <v>23.04.580</v>
          </cell>
          <cell r="B1225" t="str">
            <v>CDHU 187</v>
          </cell>
          <cell r="C1225" t="str">
            <v>Porta em laminado fenólico melamínico com acabamento liso, batente metálico - 60 x 160 cm</v>
          </cell>
          <cell r="D1225" t="str">
            <v>UN</v>
          </cell>
          <cell r="E1225">
            <v>1483.89</v>
          </cell>
          <cell r="F1225">
            <v>116.54</v>
          </cell>
          <cell r="G1225">
            <v>1600.43</v>
          </cell>
        </row>
        <row r="1226">
          <cell r="A1226" t="str">
            <v>23.04.590</v>
          </cell>
          <cell r="B1226" t="str">
            <v>CDHU 187</v>
          </cell>
          <cell r="C1226" t="str">
            <v>Porta em laminado fenólico melamínico com acabamento liso, batente metálico - 70 x 210 cm</v>
          </cell>
          <cell r="D1226" t="str">
            <v>UN</v>
          </cell>
          <cell r="E1226">
            <v>1543.8</v>
          </cell>
          <cell r="F1226">
            <v>112.22</v>
          </cell>
          <cell r="G1226">
            <v>1656.02</v>
          </cell>
        </row>
        <row r="1227">
          <cell r="A1227" t="str">
            <v>23.04.600</v>
          </cell>
          <cell r="B1227" t="str">
            <v>CDHU 187</v>
          </cell>
          <cell r="C1227" t="str">
            <v>Porta em laminado fenólico melamínico com acabamento liso, batente metálico - 80 x 210 cm</v>
          </cell>
          <cell r="D1227" t="str">
            <v>UN</v>
          </cell>
          <cell r="E1227">
            <v>1680.63</v>
          </cell>
          <cell r="F1227">
            <v>112.22</v>
          </cell>
          <cell r="G1227">
            <v>1792.85</v>
          </cell>
        </row>
        <row r="1228">
          <cell r="A1228" t="str">
            <v>23.04.610</v>
          </cell>
          <cell r="B1228" t="str">
            <v>CDHU 187</v>
          </cell>
          <cell r="C1228" t="str">
            <v>Porta em laminado fenólico melamínico com acabamento liso, batente metálico - 90 x 210 cm</v>
          </cell>
          <cell r="D1228" t="str">
            <v>UN</v>
          </cell>
          <cell r="E1228">
            <v>1697.34</v>
          </cell>
          <cell r="F1228">
            <v>112.22</v>
          </cell>
          <cell r="G1228">
            <v>1809.56</v>
          </cell>
        </row>
        <row r="1229">
          <cell r="A1229" t="str">
            <v>23.04.620</v>
          </cell>
          <cell r="B1229" t="str">
            <v>CDHU 187</v>
          </cell>
          <cell r="C1229" t="str">
            <v>Porta em laminado fenólico melamínico com acabamento liso, batente metálico - 120 x 210 cm</v>
          </cell>
          <cell r="D1229" t="str">
            <v>UN</v>
          </cell>
          <cell r="E1229">
            <v>2436.39</v>
          </cell>
          <cell r="F1229">
            <v>146.74</v>
          </cell>
          <cell r="G1229">
            <v>2583.13</v>
          </cell>
        </row>
        <row r="1230">
          <cell r="A1230" t="str">
            <v>23.08</v>
          </cell>
          <cell r="B1230" t="str">
            <v>CDHU 187</v>
          </cell>
          <cell r="C1230" t="str">
            <v>Marcenaria em geral</v>
          </cell>
        </row>
        <row r="1231">
          <cell r="A1231" t="str">
            <v>23.08.010</v>
          </cell>
          <cell r="B1231" t="str">
            <v>CDHU 187</v>
          </cell>
          <cell r="C1231" t="str">
            <v>Estrado em madeira</v>
          </cell>
          <cell r="D1231" t="str">
            <v>M2</v>
          </cell>
          <cell r="E1231">
            <v>112.48</v>
          </cell>
          <cell r="F1231">
            <v>43.16</v>
          </cell>
          <cell r="G1231">
            <v>155.63999999999999</v>
          </cell>
        </row>
        <row r="1232">
          <cell r="A1232" t="str">
            <v>23.08.020</v>
          </cell>
          <cell r="B1232" t="str">
            <v>CDHU 187</v>
          </cell>
          <cell r="C1232" t="str">
            <v>Faixa/batedor de proteção em madeira aparelhada natural de 10 x 2,5 cm</v>
          </cell>
          <cell r="D1232" t="str">
            <v>M</v>
          </cell>
          <cell r="E1232">
            <v>9.18</v>
          </cell>
          <cell r="F1232">
            <v>8.6300000000000008</v>
          </cell>
          <cell r="G1232">
            <v>17.809999999999999</v>
          </cell>
        </row>
        <row r="1233">
          <cell r="A1233" t="str">
            <v>23.08.030</v>
          </cell>
          <cell r="B1233" t="str">
            <v>CDHU 187</v>
          </cell>
          <cell r="C1233" t="str">
            <v>Faixa/batedor de proteção em madeira de 20 x 5 cm, com acabamento em laminado fenólico melamínico</v>
          </cell>
          <cell r="D1233" t="str">
            <v>M</v>
          </cell>
          <cell r="E1233">
            <v>96.73</v>
          </cell>
          <cell r="F1233">
            <v>86.32</v>
          </cell>
          <cell r="G1233">
            <v>183.05</v>
          </cell>
        </row>
        <row r="1234">
          <cell r="A1234" t="str">
            <v>23.08.040</v>
          </cell>
          <cell r="B1234" t="str">
            <v>CDHU 187</v>
          </cell>
          <cell r="C1234" t="str">
            <v>Armário/gabinete embutido em MDF sob medida, revestido em laminado melamínico, com portas e prateleiras</v>
          </cell>
          <cell r="D1234" t="str">
            <v>M2</v>
          </cell>
          <cell r="E1234">
            <v>2092.8200000000002</v>
          </cell>
          <cell r="G1234">
            <v>2092.8200000000002</v>
          </cell>
        </row>
        <row r="1235">
          <cell r="A1235" t="str">
            <v>23.08.060</v>
          </cell>
          <cell r="B1235" t="str">
            <v>CDHU 187</v>
          </cell>
          <cell r="C1235" t="str">
            <v>Tampo sob medida em compensado, revestido na face superior em laminado fenólico melamínico</v>
          </cell>
          <cell r="D1235" t="str">
            <v>M2</v>
          </cell>
          <cell r="E1235">
            <v>769.35</v>
          </cell>
          <cell r="G1235">
            <v>769.35</v>
          </cell>
        </row>
        <row r="1236">
          <cell r="A1236" t="str">
            <v>23.08.080</v>
          </cell>
          <cell r="B1236" t="str">
            <v>CDHU 187</v>
          </cell>
          <cell r="C1236" t="str">
            <v>Prateleira sob medida em compensado, revestida nas duas faces em laminado fenólico melamínico</v>
          </cell>
          <cell r="D1236" t="str">
            <v>M2</v>
          </cell>
          <cell r="E1236">
            <v>597.13</v>
          </cell>
          <cell r="F1236">
            <v>17.27</v>
          </cell>
          <cell r="G1236">
            <v>614.4</v>
          </cell>
        </row>
        <row r="1237">
          <cell r="A1237" t="str">
            <v>23.08.100</v>
          </cell>
          <cell r="B1237" t="str">
            <v>CDHU 187</v>
          </cell>
          <cell r="C1237" t="str">
            <v>Armário tipo prateleira com subdivisão em compensado, revestido totalmente em laminado fenólico melamínico</v>
          </cell>
          <cell r="D1237" t="str">
            <v>M2</v>
          </cell>
          <cell r="E1237">
            <v>1612.22</v>
          </cell>
          <cell r="G1237">
            <v>1612.22</v>
          </cell>
        </row>
        <row r="1238">
          <cell r="A1238" t="str">
            <v>23.08.110</v>
          </cell>
          <cell r="B1238" t="str">
            <v>CDHU 187</v>
          </cell>
          <cell r="C1238" t="str">
            <v>Painel em compensado naval, espessura de 25 mm</v>
          </cell>
          <cell r="D1238" t="str">
            <v>M2</v>
          </cell>
          <cell r="E1238">
            <v>196.19</v>
          </cell>
          <cell r="F1238">
            <v>43.16</v>
          </cell>
          <cell r="G1238">
            <v>239.35</v>
          </cell>
        </row>
        <row r="1239">
          <cell r="A1239" t="str">
            <v>23.08.160</v>
          </cell>
          <cell r="B1239" t="str">
            <v>CDHU 187</v>
          </cell>
          <cell r="C1239" t="str">
            <v>Porta lisa com balcão, batente de madeira, completa - 80 x 210 cm</v>
          </cell>
          <cell r="D1239" t="str">
            <v>CJ</v>
          </cell>
          <cell r="E1239">
            <v>1009.94</v>
          </cell>
          <cell r="F1239">
            <v>185.59</v>
          </cell>
          <cell r="G1239">
            <v>1195.53</v>
          </cell>
        </row>
        <row r="1240">
          <cell r="A1240" t="str">
            <v>23.08.170</v>
          </cell>
          <cell r="B1240" t="str">
            <v>CDHU 187</v>
          </cell>
          <cell r="C1240" t="str">
            <v>Lousa em laminado melamínico, branco - linha comercial</v>
          </cell>
          <cell r="D1240" t="str">
            <v>M2</v>
          </cell>
          <cell r="E1240">
            <v>235.51</v>
          </cell>
          <cell r="F1240">
            <v>8.4600000000000009</v>
          </cell>
          <cell r="G1240">
            <v>243.97</v>
          </cell>
        </row>
        <row r="1241">
          <cell r="A1241" t="str">
            <v>23.08.210</v>
          </cell>
          <cell r="B1241" t="str">
            <v>CDHU 187</v>
          </cell>
          <cell r="C1241" t="str">
            <v>Armário sob medida em compensado de madeira totalmente revestido em folheado de madeira, completo</v>
          </cell>
          <cell r="D1241" t="str">
            <v>M2</v>
          </cell>
          <cell r="E1241">
            <v>2019.54</v>
          </cell>
          <cell r="G1241">
            <v>2019.54</v>
          </cell>
        </row>
        <row r="1242">
          <cell r="A1242" t="str">
            <v>23.08.220</v>
          </cell>
          <cell r="B1242" t="str">
            <v>CDHU 187</v>
          </cell>
          <cell r="C1242" t="str">
            <v>Armário sob medida em compensado de madeira totalmente revestido em laminado melamínico texturizado, completo</v>
          </cell>
          <cell r="D1242" t="str">
            <v>M2</v>
          </cell>
          <cell r="E1242">
            <v>1729.69</v>
          </cell>
          <cell r="G1242">
            <v>1729.69</v>
          </cell>
        </row>
        <row r="1243">
          <cell r="A1243" t="str">
            <v>23.08.242</v>
          </cell>
          <cell r="B1243" t="str">
            <v>CDHU 187</v>
          </cell>
          <cell r="C1243" t="str">
            <v>Porta lisa de correr suspensa em madeira com batente</v>
          </cell>
          <cell r="D1243" t="str">
            <v>M2</v>
          </cell>
          <cell r="E1243">
            <v>469.98</v>
          </cell>
          <cell r="F1243">
            <v>35.54</v>
          </cell>
          <cell r="G1243">
            <v>505.52</v>
          </cell>
        </row>
        <row r="1244">
          <cell r="A1244" t="str">
            <v>23.08.244</v>
          </cell>
          <cell r="B1244" t="str">
            <v>CDHU 187</v>
          </cell>
          <cell r="C1244" t="str">
            <v>Porta articulada em MDF revestida com laminado melamínico, batente em alumínio - completa</v>
          </cell>
          <cell r="D1244" t="str">
            <v>M2</v>
          </cell>
          <cell r="E1244">
            <v>683.99</v>
          </cell>
          <cell r="F1244">
            <v>172.64</v>
          </cell>
          <cell r="G1244">
            <v>856.63</v>
          </cell>
        </row>
        <row r="1245">
          <cell r="A1245" t="str">
            <v>23.08.320</v>
          </cell>
          <cell r="B1245" t="str">
            <v>CDHU 187</v>
          </cell>
          <cell r="C1245" t="str">
            <v>Porta acústica de madeira</v>
          </cell>
          <cell r="D1245" t="str">
            <v>M2</v>
          </cell>
          <cell r="E1245">
            <v>437.9</v>
          </cell>
          <cell r="F1245">
            <v>86.31</v>
          </cell>
          <cell r="G1245">
            <v>524.21</v>
          </cell>
        </row>
        <row r="1246">
          <cell r="A1246" t="str">
            <v>23.08.380</v>
          </cell>
          <cell r="B1246" t="str">
            <v>CDHU 187</v>
          </cell>
          <cell r="C1246" t="str">
            <v>Faixa/batedor de proteção em madeira de 290 x 15 mm, com acabamento em laminado fenólico melamínico</v>
          </cell>
          <cell r="D1246" t="str">
            <v>M</v>
          </cell>
          <cell r="E1246">
            <v>162.66</v>
          </cell>
          <cell r="F1246">
            <v>8.6300000000000008</v>
          </cell>
          <cell r="G1246">
            <v>171.29</v>
          </cell>
        </row>
        <row r="1247">
          <cell r="A1247" t="str">
            <v>23.09</v>
          </cell>
          <cell r="B1247" t="str">
            <v>CDHU 187</v>
          </cell>
          <cell r="C1247" t="str">
            <v>Porta lisa comum montada com batente</v>
          </cell>
        </row>
        <row r="1248">
          <cell r="A1248" t="str">
            <v>23.09.010</v>
          </cell>
          <cell r="B1248" t="str">
            <v>CDHU 187</v>
          </cell>
          <cell r="C1248" t="str">
            <v>Acréscimo de bandeira - porta lisa comum com batente de madeira</v>
          </cell>
          <cell r="D1248" t="str">
            <v>M2</v>
          </cell>
          <cell r="E1248">
            <v>253.41</v>
          </cell>
          <cell r="F1248">
            <v>59.57</v>
          </cell>
          <cell r="G1248">
            <v>312.98</v>
          </cell>
        </row>
        <row r="1249">
          <cell r="A1249" t="str">
            <v>23.09.020</v>
          </cell>
          <cell r="B1249" t="str">
            <v>CDHU 187</v>
          </cell>
          <cell r="C1249" t="str">
            <v>Porta lisa com batente madeira - 60 x 210 cm</v>
          </cell>
          <cell r="D1249" t="str">
            <v>UN</v>
          </cell>
          <cell r="E1249">
            <v>517.87</v>
          </cell>
          <cell r="F1249">
            <v>120.86</v>
          </cell>
          <cell r="G1249">
            <v>638.73</v>
          </cell>
        </row>
        <row r="1250">
          <cell r="A1250" t="str">
            <v>23.09.030</v>
          </cell>
          <cell r="B1250" t="str">
            <v>CDHU 187</v>
          </cell>
          <cell r="C1250" t="str">
            <v>Porta lisa com batente madeira - 70 x 210 cm</v>
          </cell>
          <cell r="D1250" t="str">
            <v>UN</v>
          </cell>
          <cell r="E1250">
            <v>504.63</v>
          </cell>
          <cell r="F1250">
            <v>120.86</v>
          </cell>
          <cell r="G1250">
            <v>625.49</v>
          </cell>
        </row>
        <row r="1251">
          <cell r="A1251" t="str">
            <v>23.09.040</v>
          </cell>
          <cell r="B1251" t="str">
            <v>CDHU 187</v>
          </cell>
          <cell r="C1251" t="str">
            <v>Porta lisa com batente madeira - 80 x 210 cm</v>
          </cell>
          <cell r="D1251" t="str">
            <v>UN</v>
          </cell>
          <cell r="E1251">
            <v>513.72</v>
          </cell>
          <cell r="F1251">
            <v>120.86</v>
          </cell>
          <cell r="G1251">
            <v>634.58000000000004</v>
          </cell>
        </row>
        <row r="1252">
          <cell r="A1252" t="str">
            <v>23.09.050</v>
          </cell>
          <cell r="B1252" t="str">
            <v>CDHU 187</v>
          </cell>
          <cell r="C1252" t="str">
            <v>Porta lisa com batente madeira - 90 x 210 cm</v>
          </cell>
          <cell r="D1252" t="str">
            <v>UN</v>
          </cell>
          <cell r="E1252">
            <v>541.26</v>
          </cell>
          <cell r="F1252">
            <v>120.86</v>
          </cell>
          <cell r="G1252">
            <v>662.12</v>
          </cell>
        </row>
        <row r="1253">
          <cell r="A1253" t="str">
            <v>23.09.052</v>
          </cell>
          <cell r="B1253" t="str">
            <v>CDHU 187</v>
          </cell>
          <cell r="C1253" t="str">
            <v>Porta lisa com batente madeira - 110 x 210 cm</v>
          </cell>
          <cell r="D1253" t="str">
            <v>UN</v>
          </cell>
          <cell r="E1253">
            <v>642.85</v>
          </cell>
          <cell r="F1253">
            <v>120.86</v>
          </cell>
          <cell r="G1253">
            <v>763.71</v>
          </cell>
        </row>
        <row r="1254">
          <cell r="A1254" t="str">
            <v>23.09.060</v>
          </cell>
          <cell r="B1254" t="str">
            <v>CDHU 187</v>
          </cell>
          <cell r="C1254" t="str">
            <v>Porta lisa com batente madeira - 120 x 210 cm</v>
          </cell>
          <cell r="D1254" t="str">
            <v>UN</v>
          </cell>
          <cell r="E1254">
            <v>840.87</v>
          </cell>
          <cell r="F1254">
            <v>151.07</v>
          </cell>
          <cell r="G1254">
            <v>991.94</v>
          </cell>
        </row>
        <row r="1255">
          <cell r="A1255" t="str">
            <v>23.09.100</v>
          </cell>
          <cell r="B1255" t="str">
            <v>CDHU 187</v>
          </cell>
          <cell r="C1255" t="str">
            <v>Porta lisa com batente madeira - 160 x 210 cm</v>
          </cell>
          <cell r="D1255" t="str">
            <v>UN</v>
          </cell>
          <cell r="E1255">
            <v>904.44</v>
          </cell>
          <cell r="F1255">
            <v>174.8</v>
          </cell>
          <cell r="G1255">
            <v>1079.24</v>
          </cell>
        </row>
        <row r="1256">
          <cell r="A1256" t="str">
            <v>23.09.420</v>
          </cell>
          <cell r="B1256" t="str">
            <v>CDHU 187</v>
          </cell>
          <cell r="C1256" t="str">
            <v>Porta lisa com batente em alumínio, largura 60 cm, altura de 105 a 200 cm</v>
          </cell>
          <cell r="D1256" t="str">
            <v>UN</v>
          </cell>
          <cell r="E1256">
            <v>340.99</v>
          </cell>
          <cell r="F1256">
            <v>60.43</v>
          </cell>
          <cell r="G1256">
            <v>401.42</v>
          </cell>
        </row>
        <row r="1257">
          <cell r="A1257" t="str">
            <v>23.09.430</v>
          </cell>
          <cell r="B1257" t="str">
            <v>CDHU 187</v>
          </cell>
          <cell r="C1257" t="str">
            <v>Porta lisa com batente em alumínio, largura 80 cm, altura de 105 a 200 cm</v>
          </cell>
          <cell r="D1257" t="str">
            <v>UN</v>
          </cell>
          <cell r="E1257">
            <v>336.84</v>
          </cell>
          <cell r="F1257">
            <v>60.43</v>
          </cell>
          <cell r="G1257">
            <v>397.27</v>
          </cell>
        </row>
        <row r="1258">
          <cell r="A1258" t="str">
            <v>23.09.440</v>
          </cell>
          <cell r="B1258" t="str">
            <v>CDHU 187</v>
          </cell>
          <cell r="C1258" t="str">
            <v>Porta lisa com batente em alumínio, largura 90 cm, altura de 105 a 200 cm</v>
          </cell>
          <cell r="D1258" t="str">
            <v>UN</v>
          </cell>
          <cell r="E1258">
            <v>364.38</v>
          </cell>
          <cell r="F1258">
            <v>60.43</v>
          </cell>
          <cell r="G1258">
            <v>424.81</v>
          </cell>
        </row>
        <row r="1259">
          <cell r="A1259" t="str">
            <v>23.09.520</v>
          </cell>
          <cell r="B1259" t="str">
            <v>CDHU 187</v>
          </cell>
          <cell r="C1259" t="str">
            <v>Porta lisa com batente metálico - 60 x 160 cm</v>
          </cell>
          <cell r="D1259" t="str">
            <v>UN</v>
          </cell>
          <cell r="E1259">
            <v>626.36</v>
          </cell>
          <cell r="F1259">
            <v>60.43</v>
          </cell>
          <cell r="G1259">
            <v>686.79</v>
          </cell>
        </row>
        <row r="1260">
          <cell r="A1260" t="str">
            <v>23.09.530</v>
          </cell>
          <cell r="B1260" t="str">
            <v>CDHU 187</v>
          </cell>
          <cell r="C1260" t="str">
            <v>Porta lisa com batente metálico - 80 x 160 cm</v>
          </cell>
          <cell r="D1260" t="str">
            <v>UN</v>
          </cell>
          <cell r="E1260">
            <v>622.21</v>
          </cell>
          <cell r="F1260">
            <v>60.43</v>
          </cell>
          <cell r="G1260">
            <v>682.64</v>
          </cell>
        </row>
        <row r="1261">
          <cell r="A1261" t="str">
            <v>23.09.540</v>
          </cell>
          <cell r="B1261" t="str">
            <v>CDHU 187</v>
          </cell>
          <cell r="C1261" t="str">
            <v>Porta lisa com batente metálico - 70 x 210 cm</v>
          </cell>
          <cell r="D1261" t="str">
            <v>UN</v>
          </cell>
          <cell r="E1261">
            <v>833.73</v>
          </cell>
          <cell r="F1261">
            <v>112.22</v>
          </cell>
          <cell r="G1261">
            <v>945.95</v>
          </cell>
        </row>
        <row r="1262">
          <cell r="A1262" t="str">
            <v>23.09.550</v>
          </cell>
          <cell r="B1262" t="str">
            <v>CDHU 187</v>
          </cell>
          <cell r="C1262" t="str">
            <v>Porta lisa com batente metálico - 80 x 210 cm</v>
          </cell>
          <cell r="D1262" t="str">
            <v>UN</v>
          </cell>
          <cell r="E1262">
            <v>855.07</v>
          </cell>
          <cell r="F1262">
            <v>112.22</v>
          </cell>
          <cell r="G1262">
            <v>967.29</v>
          </cell>
        </row>
        <row r="1263">
          <cell r="A1263" t="str">
            <v>23.09.560</v>
          </cell>
          <cell r="B1263" t="str">
            <v>CDHU 187</v>
          </cell>
          <cell r="C1263" t="str">
            <v>Porta lisa com batente metálico - 90 x 210 cm</v>
          </cell>
          <cell r="D1263" t="str">
            <v>UN</v>
          </cell>
          <cell r="E1263">
            <v>894.87</v>
          </cell>
          <cell r="F1263">
            <v>112.22</v>
          </cell>
          <cell r="G1263">
            <v>1007.09</v>
          </cell>
        </row>
        <row r="1264">
          <cell r="A1264" t="str">
            <v>23.09.570</v>
          </cell>
          <cell r="B1264" t="str">
            <v>CDHU 187</v>
          </cell>
          <cell r="C1264" t="str">
            <v>Porta lisa com batente metálico - 120 x 210 cm</v>
          </cell>
          <cell r="D1264" t="str">
            <v>UN</v>
          </cell>
          <cell r="E1264">
            <v>1139.77</v>
          </cell>
          <cell r="F1264">
            <v>146.74</v>
          </cell>
          <cell r="G1264">
            <v>1286.51</v>
          </cell>
        </row>
        <row r="1265">
          <cell r="A1265" t="str">
            <v>23.09.590</v>
          </cell>
          <cell r="B1265" t="str">
            <v>CDHU 187</v>
          </cell>
          <cell r="C1265" t="str">
            <v>Porta lisa com batente metálico - 160 x 210 cm</v>
          </cell>
          <cell r="D1265" t="str">
            <v>UN</v>
          </cell>
          <cell r="E1265">
            <v>1180.49</v>
          </cell>
          <cell r="F1265">
            <v>146.74</v>
          </cell>
          <cell r="G1265">
            <v>1327.23</v>
          </cell>
        </row>
        <row r="1266">
          <cell r="A1266" t="str">
            <v>23.09.600</v>
          </cell>
          <cell r="B1266" t="str">
            <v>CDHU 187</v>
          </cell>
          <cell r="C1266" t="str">
            <v>Porta lisa com batente metálico - 60 x 180 cm</v>
          </cell>
          <cell r="D1266" t="str">
            <v>UN</v>
          </cell>
          <cell r="E1266">
            <v>725.29</v>
          </cell>
          <cell r="F1266">
            <v>60.43</v>
          </cell>
          <cell r="G1266">
            <v>785.72</v>
          </cell>
        </row>
        <row r="1267">
          <cell r="A1267" t="str">
            <v>23.09.610</v>
          </cell>
          <cell r="B1267" t="str">
            <v>CDHU 187</v>
          </cell>
          <cell r="C1267" t="str">
            <v>Porta lisa com batente metálico - 60 x 210 cm</v>
          </cell>
          <cell r="D1267" t="str">
            <v>UN</v>
          </cell>
          <cell r="E1267">
            <v>834.72</v>
          </cell>
          <cell r="F1267">
            <v>60.43</v>
          </cell>
          <cell r="G1267">
            <v>895.15</v>
          </cell>
        </row>
        <row r="1268">
          <cell r="A1268" t="str">
            <v>23.09.630</v>
          </cell>
          <cell r="B1268" t="str">
            <v>CDHU 187</v>
          </cell>
          <cell r="C1268" t="str">
            <v>Porta lisa com batente madeira, 2 folhas - 140 x 210 cm</v>
          </cell>
          <cell r="D1268" t="str">
            <v>UN</v>
          </cell>
          <cell r="E1268">
            <v>1060.3800000000001</v>
          </cell>
          <cell r="F1268">
            <v>151.07</v>
          </cell>
          <cell r="G1268">
            <v>1211.45</v>
          </cell>
        </row>
        <row r="1269">
          <cell r="A1269" t="str">
            <v>23.11</v>
          </cell>
          <cell r="B1269" t="str">
            <v>CDHU 187</v>
          </cell>
          <cell r="C1269" t="str">
            <v>Porta lisa para acabamento em verniz montada com batente</v>
          </cell>
        </row>
        <row r="1270">
          <cell r="A1270" t="str">
            <v>23.11.010</v>
          </cell>
          <cell r="B1270" t="str">
            <v>CDHU 187</v>
          </cell>
          <cell r="C1270" t="str">
            <v>Acréscimo de bandeira - porta lisa para acabamento em verniz, com batente de madeira</v>
          </cell>
          <cell r="D1270" t="str">
            <v>M2</v>
          </cell>
          <cell r="E1270">
            <v>267.49</v>
          </cell>
          <cell r="F1270">
            <v>59.57</v>
          </cell>
          <cell r="G1270">
            <v>327.06</v>
          </cell>
        </row>
        <row r="1271">
          <cell r="A1271" t="str">
            <v>23.11.030</v>
          </cell>
          <cell r="B1271" t="str">
            <v>CDHU 187</v>
          </cell>
          <cell r="C1271" t="str">
            <v>Porta lisa para acabamento em verniz, com batente de madeira - 70 x 210 cm</v>
          </cell>
          <cell r="D1271" t="str">
            <v>UN</v>
          </cell>
          <cell r="E1271">
            <v>530.86</v>
          </cell>
          <cell r="F1271">
            <v>120.86</v>
          </cell>
          <cell r="G1271">
            <v>651.72</v>
          </cell>
        </row>
        <row r="1272">
          <cell r="A1272" t="str">
            <v>23.11.040</v>
          </cell>
          <cell r="B1272" t="str">
            <v>CDHU 187</v>
          </cell>
          <cell r="C1272" t="str">
            <v>Porta lisa para acabamento em verniz, com batente de madeira - 80 x 210 cm</v>
          </cell>
          <cell r="D1272" t="str">
            <v>UN</v>
          </cell>
          <cell r="E1272">
            <v>532.46</v>
          </cell>
          <cell r="F1272">
            <v>120.86</v>
          </cell>
          <cell r="G1272">
            <v>653.32000000000005</v>
          </cell>
        </row>
        <row r="1273">
          <cell r="A1273" t="str">
            <v>23.11.050</v>
          </cell>
          <cell r="B1273" t="str">
            <v>CDHU 187</v>
          </cell>
          <cell r="C1273" t="str">
            <v>Porta lisa para acabamento em verniz, com batente de madeira - 90 x 210 cm</v>
          </cell>
          <cell r="D1273" t="str">
            <v>UN</v>
          </cell>
          <cell r="E1273">
            <v>564.92999999999995</v>
          </cell>
          <cell r="F1273">
            <v>120.86</v>
          </cell>
          <cell r="G1273">
            <v>685.79</v>
          </cell>
        </row>
        <row r="1274">
          <cell r="A1274" t="str">
            <v>23.12</v>
          </cell>
          <cell r="B1274" t="str">
            <v>CDHU 187</v>
          </cell>
          <cell r="C1274" t="str">
            <v>Porta comum completa - uso coletivo (padrao dimensional medio)</v>
          </cell>
        </row>
        <row r="1275">
          <cell r="A1275" t="str">
            <v>23.12.001</v>
          </cell>
          <cell r="B1275" t="str">
            <v>CDHU 187</v>
          </cell>
          <cell r="C1275" t="str">
            <v>Porta lisa de madeira, interna "PIM", para acabamento em pintura, padrão dimensional médio, com ferragens, completo - 80 x 210 cm</v>
          </cell>
          <cell r="D1275" t="str">
            <v>UN</v>
          </cell>
          <cell r="E1275">
            <v>668.5</v>
          </cell>
          <cell r="G1275">
            <v>668.5</v>
          </cell>
        </row>
        <row r="1276">
          <cell r="A1276" t="str">
            <v>23.13</v>
          </cell>
          <cell r="B1276" t="str">
            <v>CDHU 187</v>
          </cell>
          <cell r="C1276" t="str">
            <v>Porta comum completa - uso publico (padrao dimensional medio/pesado)</v>
          </cell>
        </row>
        <row r="1277">
          <cell r="A1277" t="str">
            <v>23.13.001</v>
          </cell>
          <cell r="B1277" t="str">
            <v>CDHU 187</v>
          </cell>
          <cell r="C1277" t="str">
            <v>Porta lisa de madeira, interna "PIM", para acabamento em pintura, padrão dimensional médio/pesado, com ferragens, completo - 80 x 210 cm</v>
          </cell>
          <cell r="D1277" t="str">
            <v>UN</v>
          </cell>
          <cell r="E1277">
            <v>668.5</v>
          </cell>
          <cell r="G1277">
            <v>668.5</v>
          </cell>
        </row>
        <row r="1278">
          <cell r="A1278" t="str">
            <v>23.13.002</v>
          </cell>
          <cell r="B1278" t="str">
            <v>CDHU 187</v>
          </cell>
          <cell r="C1278" t="str">
            <v>Porta lisa de madeira, interna "PIM", para acabamento em pintura, padrão dimensional médio/pesado, com ferragens, completo - 90 x 210 cm</v>
          </cell>
          <cell r="D1278" t="str">
            <v>UN</v>
          </cell>
          <cell r="E1278">
            <v>689.89</v>
          </cell>
          <cell r="G1278">
            <v>689.89</v>
          </cell>
        </row>
        <row r="1279">
          <cell r="A1279" t="str">
            <v>23.13.020</v>
          </cell>
          <cell r="B1279" t="str">
            <v>CDHU 187</v>
          </cell>
          <cell r="C1279" t="str">
            <v>Porta lisa de madeira, interna, resistente a umidade "PIM RU", para acabamento em pintura, padrão dimensional médio/pesado, com ferragens, completo - 80 x 210 cm</v>
          </cell>
          <cell r="D1279" t="str">
            <v>UN</v>
          </cell>
          <cell r="E1279">
            <v>634.20000000000005</v>
          </cell>
          <cell r="G1279">
            <v>634.20000000000005</v>
          </cell>
        </row>
        <row r="1280">
          <cell r="A1280" t="str">
            <v>23.13.040</v>
          </cell>
          <cell r="B1280" t="str">
            <v>CDHU 187</v>
          </cell>
          <cell r="C1280" t="str">
            <v>Porta lisa de madeira, interna, resistente a umidade "PIM RU", para acabamento revestido ou em pintura, para divisória sanitária, padrão dimensional médio/pesado, com ferragens, completo - 80 x 190 cm</v>
          </cell>
          <cell r="D1280" t="str">
            <v>UN</v>
          </cell>
          <cell r="E1280">
            <v>686.33</v>
          </cell>
          <cell r="G1280">
            <v>686.33</v>
          </cell>
        </row>
        <row r="1281">
          <cell r="A1281" t="str">
            <v>23.13.052</v>
          </cell>
          <cell r="B1281" t="str">
            <v>CDHU 187</v>
          </cell>
          <cell r="C1281" t="str">
            <v>Porta lisa de madeira, interna, resistente a umidade "PIM RU", para acabamento em pintura, tipo acessível, padrão dimensional médio/pesado, com ferragens, completo - 90 x 210 cm</v>
          </cell>
          <cell r="D1281" t="str">
            <v>UN</v>
          </cell>
          <cell r="E1281">
            <v>831.75</v>
          </cell>
          <cell r="G1281">
            <v>831.75</v>
          </cell>
        </row>
        <row r="1282">
          <cell r="A1282" t="str">
            <v>23.13.064</v>
          </cell>
          <cell r="B1282" t="str">
            <v>CDHU 187</v>
          </cell>
          <cell r="C1282" t="str">
            <v>Porta lisa de madeira, interna, resistente a umidade "PIM RU", para acabamento em pintura, de correr ou deslizante, tipo acessível, padrão dimensional pesado, com sistema deslizante e ferragens, completo - 100 x 210 cm</v>
          </cell>
          <cell r="D1282" t="str">
            <v>UN</v>
          </cell>
          <cell r="E1282">
            <v>852.33</v>
          </cell>
          <cell r="G1282">
            <v>852.33</v>
          </cell>
        </row>
        <row r="1283">
          <cell r="A1283" t="str">
            <v>23.20</v>
          </cell>
          <cell r="B1283" t="str">
            <v>CDHU 187</v>
          </cell>
          <cell r="C1283" t="str">
            <v>Reparos, conservacoes e complementos - GRUPO 23</v>
          </cell>
        </row>
        <row r="1284">
          <cell r="A1284" t="str">
            <v>23.20.020</v>
          </cell>
          <cell r="B1284" t="str">
            <v>CDHU 187</v>
          </cell>
          <cell r="C1284" t="str">
            <v>Recolocação de batentes de madeira</v>
          </cell>
          <cell r="D1284" t="str">
            <v>UN</v>
          </cell>
          <cell r="F1284">
            <v>56.11</v>
          </cell>
          <cell r="G1284">
            <v>56.11</v>
          </cell>
        </row>
        <row r="1285">
          <cell r="A1285" t="str">
            <v>23.20.040</v>
          </cell>
          <cell r="B1285" t="str">
            <v>CDHU 187</v>
          </cell>
          <cell r="C1285" t="str">
            <v>Recolocação de folhas de porta ou janela</v>
          </cell>
          <cell r="D1285" t="str">
            <v>UN</v>
          </cell>
          <cell r="F1285">
            <v>69.05</v>
          </cell>
          <cell r="G1285">
            <v>69.05</v>
          </cell>
        </row>
        <row r="1286">
          <cell r="A1286" t="str">
            <v>23.20.060</v>
          </cell>
          <cell r="B1286" t="str">
            <v>CDHU 187</v>
          </cell>
          <cell r="C1286" t="str">
            <v>Recolocação de guarnição ou molduras</v>
          </cell>
          <cell r="D1286" t="str">
            <v>M</v>
          </cell>
          <cell r="F1286">
            <v>2.15</v>
          </cell>
          <cell r="G1286">
            <v>2.15</v>
          </cell>
        </row>
        <row r="1287">
          <cell r="A1287" t="str">
            <v>23.20.100</v>
          </cell>
          <cell r="B1287" t="str">
            <v>CDHU 187</v>
          </cell>
          <cell r="C1287" t="str">
            <v>Batente de madeira para porta</v>
          </cell>
          <cell r="D1287" t="str">
            <v>M</v>
          </cell>
          <cell r="E1287">
            <v>45.57</v>
          </cell>
          <cell r="F1287">
            <v>12.95</v>
          </cell>
          <cell r="G1287">
            <v>58.52</v>
          </cell>
        </row>
        <row r="1288">
          <cell r="A1288" t="str">
            <v>23.20.110</v>
          </cell>
          <cell r="B1288" t="str">
            <v>CDHU 187</v>
          </cell>
          <cell r="C1288" t="str">
            <v>Visor fixo e requadro de madeira para porta, para receber vidro</v>
          </cell>
          <cell r="D1288" t="str">
            <v>M2</v>
          </cell>
          <cell r="E1288">
            <v>1336.24</v>
          </cell>
          <cell r="F1288">
            <v>172.64</v>
          </cell>
          <cell r="G1288">
            <v>1508.88</v>
          </cell>
        </row>
        <row r="1289">
          <cell r="A1289" t="str">
            <v>23.20.120</v>
          </cell>
          <cell r="B1289" t="str">
            <v>CDHU 187</v>
          </cell>
          <cell r="C1289" t="str">
            <v>Guarnição de madeira</v>
          </cell>
          <cell r="D1289" t="str">
            <v>M</v>
          </cell>
          <cell r="E1289">
            <v>6.88</v>
          </cell>
          <cell r="F1289">
            <v>2.15</v>
          </cell>
          <cell r="G1289">
            <v>9.0299999999999994</v>
          </cell>
        </row>
        <row r="1290">
          <cell r="A1290" t="str">
            <v>23.20.140</v>
          </cell>
          <cell r="B1290" t="str">
            <v>CDHU 187</v>
          </cell>
          <cell r="C1290" t="str">
            <v>Acréscimo de visor completo em porta de madeira</v>
          </cell>
          <cell r="D1290" t="str">
            <v>UN</v>
          </cell>
          <cell r="E1290">
            <v>277.67</v>
          </cell>
          <cell r="G1290">
            <v>277.67</v>
          </cell>
        </row>
        <row r="1291">
          <cell r="A1291" t="str">
            <v>23.20.160</v>
          </cell>
          <cell r="B1291" t="str">
            <v>CDHU 187</v>
          </cell>
          <cell r="C1291" t="str">
            <v>Folha de porta veneziana maciça, sob medida</v>
          </cell>
          <cell r="D1291" t="str">
            <v>M2</v>
          </cell>
          <cell r="E1291">
            <v>1281.94</v>
          </cell>
          <cell r="F1291">
            <v>21.59</v>
          </cell>
          <cell r="G1291">
            <v>1303.53</v>
          </cell>
        </row>
        <row r="1292">
          <cell r="A1292" t="str">
            <v>23.20.170</v>
          </cell>
          <cell r="B1292" t="str">
            <v>CDHU 187</v>
          </cell>
          <cell r="C1292" t="str">
            <v>Folha de porta lisa folheada com madeira, sob medida</v>
          </cell>
          <cell r="D1292" t="str">
            <v>M2</v>
          </cell>
          <cell r="E1292">
            <v>216.87</v>
          </cell>
          <cell r="F1292">
            <v>21.59</v>
          </cell>
          <cell r="G1292">
            <v>238.46</v>
          </cell>
        </row>
        <row r="1293">
          <cell r="A1293" t="str">
            <v>23.20.180</v>
          </cell>
          <cell r="B1293" t="str">
            <v>CDHU 187</v>
          </cell>
          <cell r="C1293" t="str">
            <v>Folha de porta em madeira para receber vidro, sob medida</v>
          </cell>
          <cell r="D1293" t="str">
            <v>M2</v>
          </cell>
          <cell r="E1293">
            <v>470.97</v>
          </cell>
          <cell r="F1293">
            <v>21.59</v>
          </cell>
          <cell r="G1293">
            <v>492.56</v>
          </cell>
        </row>
        <row r="1294">
          <cell r="A1294" t="str">
            <v>23.20.310</v>
          </cell>
          <cell r="B1294" t="str">
            <v>CDHU 187</v>
          </cell>
          <cell r="C1294" t="str">
            <v>Folha de porta lisa comum - 60 x 210 cm</v>
          </cell>
          <cell r="D1294" t="str">
            <v>UN</v>
          </cell>
          <cell r="E1294">
            <v>231.53</v>
          </cell>
          <cell r="F1294">
            <v>64.75</v>
          </cell>
          <cell r="G1294">
            <v>296.27999999999997</v>
          </cell>
        </row>
        <row r="1295">
          <cell r="A1295" t="str">
            <v>23.20.320</v>
          </cell>
          <cell r="B1295" t="str">
            <v>CDHU 187</v>
          </cell>
          <cell r="C1295" t="str">
            <v>Folha de porta lisa comum - 70 x 210 cm</v>
          </cell>
          <cell r="D1295" t="str">
            <v>UN</v>
          </cell>
          <cell r="E1295">
            <v>218.29</v>
          </cell>
          <cell r="F1295">
            <v>64.75</v>
          </cell>
          <cell r="G1295">
            <v>283.04000000000002</v>
          </cell>
        </row>
        <row r="1296">
          <cell r="A1296" t="str">
            <v>23.20.330</v>
          </cell>
          <cell r="B1296" t="str">
            <v>CDHU 187</v>
          </cell>
          <cell r="C1296" t="str">
            <v>Folha de porta lisa comum - 80 x 210 cm</v>
          </cell>
          <cell r="D1296" t="str">
            <v>UN</v>
          </cell>
          <cell r="E1296">
            <v>227.38</v>
          </cell>
          <cell r="F1296">
            <v>64.75</v>
          </cell>
          <cell r="G1296">
            <v>292.13</v>
          </cell>
        </row>
        <row r="1297">
          <cell r="A1297" t="str">
            <v>23.20.340</v>
          </cell>
          <cell r="B1297" t="str">
            <v>CDHU 187</v>
          </cell>
          <cell r="C1297" t="str">
            <v>Folha de porta lisa comum - 90 x 210 cm</v>
          </cell>
          <cell r="D1297" t="str">
            <v>UN</v>
          </cell>
          <cell r="E1297">
            <v>254.92</v>
          </cell>
          <cell r="F1297">
            <v>64.75</v>
          </cell>
          <cell r="G1297">
            <v>319.67</v>
          </cell>
        </row>
        <row r="1298">
          <cell r="A1298" t="str">
            <v>23.20.450</v>
          </cell>
          <cell r="B1298" t="str">
            <v>CDHU 187</v>
          </cell>
          <cell r="C1298" t="str">
            <v>Folha de porta em laminado fenólico melamínico com acabamento liso - 70 x 210 cm</v>
          </cell>
          <cell r="D1298" t="str">
            <v>UN</v>
          </cell>
          <cell r="E1298">
            <v>928.36</v>
          </cell>
          <cell r="F1298">
            <v>64.75</v>
          </cell>
          <cell r="G1298">
            <v>993.11</v>
          </cell>
        </row>
        <row r="1299">
          <cell r="A1299" t="str">
            <v>23.20.460</v>
          </cell>
          <cell r="B1299" t="str">
            <v>CDHU 187</v>
          </cell>
          <cell r="C1299" t="str">
            <v>Folha de porta em laminado fenólico melamínico com acabamento liso - 90 x 210 cm</v>
          </cell>
          <cell r="D1299" t="str">
            <v>UN</v>
          </cell>
          <cell r="E1299">
            <v>1057.3900000000001</v>
          </cell>
          <cell r="F1299">
            <v>64.75</v>
          </cell>
          <cell r="G1299">
            <v>1122.1400000000001</v>
          </cell>
        </row>
        <row r="1300">
          <cell r="A1300" t="str">
            <v>23.20.550</v>
          </cell>
          <cell r="B1300" t="str">
            <v>CDHU 187</v>
          </cell>
          <cell r="C1300" t="str">
            <v>Folha de porta em laminado fenólico melamínico com acabamento liso - 80 x 210 cm</v>
          </cell>
          <cell r="D1300" t="str">
            <v>UN</v>
          </cell>
          <cell r="E1300">
            <v>1040.68</v>
          </cell>
          <cell r="F1300">
            <v>64.75</v>
          </cell>
          <cell r="G1300">
            <v>1105.43</v>
          </cell>
        </row>
        <row r="1301">
          <cell r="A1301" t="str">
            <v>23.20.600</v>
          </cell>
          <cell r="B1301" t="str">
            <v>CDHU 187</v>
          </cell>
          <cell r="C1301" t="str">
            <v>Folha de porta em madeira com tela de proteção tipo mosqueteira</v>
          </cell>
          <cell r="D1301" t="str">
            <v>M2</v>
          </cell>
          <cell r="E1301">
            <v>1290.1600000000001</v>
          </cell>
          <cell r="F1301">
            <v>64.75</v>
          </cell>
          <cell r="G1301">
            <v>1354.91</v>
          </cell>
        </row>
        <row r="1302">
          <cell r="A1302" t="str">
            <v>24</v>
          </cell>
          <cell r="B1302" t="str">
            <v>CDHU 187</v>
          </cell>
          <cell r="C1302" t="str">
            <v>ESQUADRIA, SERRALHERIA E ELEMENTO EM FERRO</v>
          </cell>
        </row>
        <row r="1303">
          <cell r="A1303" t="str">
            <v>24.01</v>
          </cell>
          <cell r="B1303" t="str">
            <v>CDHU 187</v>
          </cell>
          <cell r="C1303" t="str">
            <v>Caixilho em ferro</v>
          </cell>
        </row>
        <row r="1304">
          <cell r="A1304" t="str">
            <v>24.01.010</v>
          </cell>
          <cell r="B1304" t="str">
            <v>CDHU 187</v>
          </cell>
          <cell r="C1304" t="str">
            <v>Caixilho em ferro fixo, sob medida</v>
          </cell>
          <cell r="D1304" t="str">
            <v>M2</v>
          </cell>
          <cell r="E1304">
            <v>732.68</v>
          </cell>
          <cell r="F1304">
            <v>27.39</v>
          </cell>
          <cell r="G1304">
            <v>760.07</v>
          </cell>
        </row>
        <row r="1305">
          <cell r="A1305" t="str">
            <v>24.01.030</v>
          </cell>
          <cell r="B1305" t="str">
            <v>CDHU 187</v>
          </cell>
          <cell r="C1305" t="str">
            <v>Caixilho em ferro basculante, sob medida</v>
          </cell>
          <cell r="D1305" t="str">
            <v>M2</v>
          </cell>
          <cell r="E1305">
            <v>1045</v>
          </cell>
          <cell r="F1305">
            <v>27.39</v>
          </cell>
          <cell r="G1305">
            <v>1072.3900000000001</v>
          </cell>
        </row>
        <row r="1306">
          <cell r="A1306" t="str">
            <v>24.01.070</v>
          </cell>
          <cell r="B1306" t="str">
            <v>CDHU 187</v>
          </cell>
          <cell r="C1306" t="str">
            <v>Caixilho em ferro de correr, sob medida</v>
          </cell>
          <cell r="D1306" t="str">
            <v>M2</v>
          </cell>
          <cell r="E1306">
            <v>893.9</v>
          </cell>
          <cell r="F1306">
            <v>27.39</v>
          </cell>
          <cell r="G1306">
            <v>921.29</v>
          </cell>
        </row>
        <row r="1307">
          <cell r="A1307" t="str">
            <v>24.01.090</v>
          </cell>
          <cell r="B1307" t="str">
            <v>CDHU 187</v>
          </cell>
          <cell r="C1307" t="str">
            <v>Caixilho em ferro com ventilação permanente, sob medida</v>
          </cell>
          <cell r="D1307" t="str">
            <v>M2</v>
          </cell>
          <cell r="E1307">
            <v>843.41</v>
          </cell>
          <cell r="F1307">
            <v>27.39</v>
          </cell>
          <cell r="G1307">
            <v>870.8</v>
          </cell>
        </row>
        <row r="1308">
          <cell r="A1308" t="str">
            <v>24.01.100</v>
          </cell>
          <cell r="B1308" t="str">
            <v>CDHU 187</v>
          </cell>
          <cell r="C1308" t="str">
            <v>Caixilho em ferro tipo veneziana, linha comercial</v>
          </cell>
          <cell r="D1308" t="str">
            <v>M2</v>
          </cell>
          <cell r="E1308">
            <v>556.57000000000005</v>
          </cell>
          <cell r="F1308">
            <v>27.39</v>
          </cell>
          <cell r="G1308">
            <v>583.96</v>
          </cell>
        </row>
        <row r="1309">
          <cell r="A1309" t="str">
            <v>24.01.110</v>
          </cell>
          <cell r="B1309" t="str">
            <v>CDHU 187</v>
          </cell>
          <cell r="C1309" t="str">
            <v>Caixilho em ferro tipo veneziana, sob medida</v>
          </cell>
          <cell r="D1309" t="str">
            <v>M2</v>
          </cell>
          <cell r="E1309">
            <v>884.82</v>
          </cell>
          <cell r="F1309">
            <v>27.39</v>
          </cell>
          <cell r="G1309">
            <v>912.21</v>
          </cell>
        </row>
        <row r="1310">
          <cell r="A1310" t="str">
            <v>24.01.120</v>
          </cell>
          <cell r="B1310" t="str">
            <v>CDHU 187</v>
          </cell>
          <cell r="C1310" t="str">
            <v>Caixilho tipo veneziana industrial com montantes em aço galvanizado e aletas em fibra de vidro</v>
          </cell>
          <cell r="D1310" t="str">
            <v>M2</v>
          </cell>
          <cell r="E1310">
            <v>272.41000000000003</v>
          </cell>
          <cell r="G1310">
            <v>272.41000000000003</v>
          </cell>
        </row>
        <row r="1311">
          <cell r="A1311" t="str">
            <v>24.01.180</v>
          </cell>
          <cell r="B1311" t="str">
            <v>CDHU 187</v>
          </cell>
          <cell r="C1311" t="str">
            <v>Caixilho removível em tela de aço galvanizado, tipo ondulada com malha de 1", fio 12, com requadro tubular de aço carbono, sob medida</v>
          </cell>
          <cell r="D1311" t="str">
            <v>M2</v>
          </cell>
          <cell r="E1311">
            <v>690.2</v>
          </cell>
          <cell r="F1311">
            <v>26.36</v>
          </cell>
          <cell r="G1311">
            <v>716.56</v>
          </cell>
        </row>
        <row r="1312">
          <cell r="A1312" t="str">
            <v>24.01.190</v>
          </cell>
          <cell r="B1312" t="str">
            <v>CDHU 187</v>
          </cell>
          <cell r="C1312" t="str">
            <v>Caixilho fixo em tela de aço galvanizado tipo ondulada com malha de 1/2", fio 12, com requadro em cantoneira de aço carbono, sob medida</v>
          </cell>
          <cell r="D1312" t="str">
            <v>M2</v>
          </cell>
          <cell r="E1312">
            <v>429.35</v>
          </cell>
          <cell r="F1312">
            <v>26.36</v>
          </cell>
          <cell r="G1312">
            <v>455.71</v>
          </cell>
        </row>
        <row r="1313">
          <cell r="A1313" t="str">
            <v>24.01.200</v>
          </cell>
          <cell r="B1313" t="str">
            <v>CDHU 187</v>
          </cell>
          <cell r="C1313" t="str">
            <v>Caixilho fixo em aço SAE 1010/1020 para vidro à prova de bala, sob medida</v>
          </cell>
          <cell r="D1313" t="str">
            <v>M2</v>
          </cell>
          <cell r="E1313">
            <v>1448.76</v>
          </cell>
          <cell r="F1313">
            <v>69.8</v>
          </cell>
          <cell r="G1313">
            <v>1518.56</v>
          </cell>
        </row>
        <row r="1314">
          <cell r="A1314" t="str">
            <v>24.01.280</v>
          </cell>
          <cell r="B1314" t="str">
            <v>CDHU 187</v>
          </cell>
          <cell r="C1314" t="str">
            <v>Caixilho tipo guichê em chapa de aço</v>
          </cell>
          <cell r="D1314" t="str">
            <v>M2</v>
          </cell>
          <cell r="E1314">
            <v>1413.84</v>
          </cell>
          <cell r="F1314">
            <v>90.54</v>
          </cell>
          <cell r="G1314">
            <v>1504.38</v>
          </cell>
        </row>
        <row r="1315">
          <cell r="A1315" t="str">
            <v>24.02</v>
          </cell>
          <cell r="B1315" t="str">
            <v>CDHU 187</v>
          </cell>
          <cell r="C1315" t="str">
            <v>Portas, portoes e gradis</v>
          </cell>
        </row>
        <row r="1316">
          <cell r="A1316" t="str">
            <v>24.02.010</v>
          </cell>
          <cell r="B1316" t="str">
            <v>CDHU 187</v>
          </cell>
          <cell r="C1316" t="str">
            <v>Porta em ferro de abrir, para receber vidro, sob medida</v>
          </cell>
          <cell r="D1316" t="str">
            <v>M2</v>
          </cell>
          <cell r="E1316">
            <v>973.25</v>
          </cell>
          <cell r="F1316">
            <v>82.1</v>
          </cell>
          <cell r="G1316">
            <v>1055.3499999999999</v>
          </cell>
        </row>
        <row r="1317">
          <cell r="A1317" t="str">
            <v>24.02.040</v>
          </cell>
          <cell r="B1317" t="str">
            <v>CDHU 187</v>
          </cell>
          <cell r="C1317" t="str">
            <v>Porta/portão tipo gradil sob medida</v>
          </cell>
          <cell r="D1317" t="str">
            <v>M2</v>
          </cell>
          <cell r="E1317">
            <v>954.37</v>
          </cell>
          <cell r="F1317">
            <v>82.1</v>
          </cell>
          <cell r="G1317">
            <v>1036.47</v>
          </cell>
        </row>
        <row r="1318">
          <cell r="A1318" t="str">
            <v>24.02.050</v>
          </cell>
          <cell r="B1318" t="str">
            <v>CDHU 187</v>
          </cell>
          <cell r="C1318" t="str">
            <v>Porta corta-fogo classe P.90 de 90 x 210 cm, completa, com maçaneta tipo alavanca</v>
          </cell>
          <cell r="D1318" t="str">
            <v>UN</v>
          </cell>
          <cell r="E1318">
            <v>1376.18</v>
          </cell>
          <cell r="F1318">
            <v>144.72999999999999</v>
          </cell>
          <cell r="G1318">
            <v>1520.91</v>
          </cell>
        </row>
        <row r="1319">
          <cell r="A1319" t="str">
            <v>24.02.052</v>
          </cell>
          <cell r="B1319" t="str">
            <v>CDHU 187</v>
          </cell>
          <cell r="C1319" t="str">
            <v>Porta corta-fogo classe P.90 de 100 x 210 cm, completa, com maçaneta tipo alavanca</v>
          </cell>
          <cell r="D1319" t="str">
            <v>UN</v>
          </cell>
          <cell r="E1319">
            <v>1378.45</v>
          </cell>
          <cell r="F1319">
            <v>144.72999999999999</v>
          </cell>
          <cell r="G1319">
            <v>1523.18</v>
          </cell>
        </row>
        <row r="1320">
          <cell r="A1320" t="str">
            <v>24.02.054</v>
          </cell>
          <cell r="B1320" t="str">
            <v>CDHU 187</v>
          </cell>
          <cell r="C1320" t="str">
            <v>Porta corta-fogo classe P.90, com barra antipânico numa face e maçaneta na outra, completa</v>
          </cell>
          <cell r="D1320" t="str">
            <v>M2</v>
          </cell>
          <cell r="E1320">
            <v>1301.29</v>
          </cell>
          <cell r="F1320">
            <v>144.72999999999999</v>
          </cell>
          <cell r="G1320">
            <v>1446.02</v>
          </cell>
        </row>
        <row r="1321">
          <cell r="A1321" t="str">
            <v>24.02.056</v>
          </cell>
          <cell r="B1321" t="str">
            <v>CDHU 187</v>
          </cell>
          <cell r="C1321" t="str">
            <v>Porta corta-fogo classe P.120 de 80 x 210 cm, com uma folha de abrir, completa</v>
          </cell>
          <cell r="D1321" t="str">
            <v>UN</v>
          </cell>
          <cell r="E1321">
            <v>1507.75</v>
          </cell>
          <cell r="F1321">
            <v>157.38999999999999</v>
          </cell>
          <cell r="G1321">
            <v>1665.14</v>
          </cell>
        </row>
        <row r="1322">
          <cell r="A1322" t="str">
            <v>24.02.058</v>
          </cell>
          <cell r="B1322" t="str">
            <v>CDHU 187</v>
          </cell>
          <cell r="C1322" t="str">
            <v>Porta corta-fogo classe P.120 de 90 x 210 cm, com uma folha de abrir, completa</v>
          </cell>
          <cell r="D1322" t="str">
            <v>UN</v>
          </cell>
          <cell r="E1322">
            <v>1454.01</v>
          </cell>
          <cell r="F1322">
            <v>157.38999999999999</v>
          </cell>
          <cell r="G1322">
            <v>1611.4</v>
          </cell>
        </row>
        <row r="1323">
          <cell r="A1323" t="str">
            <v>24.02.060</v>
          </cell>
          <cell r="B1323" t="str">
            <v>CDHU 187</v>
          </cell>
          <cell r="C1323" t="str">
            <v>Porta/portão de abrir em chapa, sob medida</v>
          </cell>
          <cell r="D1323" t="str">
            <v>M2</v>
          </cell>
          <cell r="E1323">
            <v>952.32</v>
          </cell>
          <cell r="F1323">
            <v>82.1</v>
          </cell>
          <cell r="G1323">
            <v>1034.42</v>
          </cell>
        </row>
        <row r="1324">
          <cell r="A1324" t="str">
            <v>24.02.070</v>
          </cell>
          <cell r="B1324" t="str">
            <v>CDHU 187</v>
          </cell>
          <cell r="C1324" t="str">
            <v>Porta de ferro de abrir tipo veneziana, linha comercial</v>
          </cell>
          <cell r="D1324" t="str">
            <v>M2</v>
          </cell>
          <cell r="E1324">
            <v>457.94</v>
          </cell>
          <cell r="F1324">
            <v>82.1</v>
          </cell>
          <cell r="G1324">
            <v>540.04</v>
          </cell>
        </row>
        <row r="1325">
          <cell r="A1325" t="str">
            <v>24.02.080</v>
          </cell>
          <cell r="B1325" t="str">
            <v>CDHU 187</v>
          </cell>
          <cell r="C1325" t="str">
            <v>Porta/portão de abrir em veneziana de ferro, sob medida</v>
          </cell>
          <cell r="D1325" t="str">
            <v>M2</v>
          </cell>
          <cell r="E1325">
            <v>1587.94</v>
          </cell>
          <cell r="F1325">
            <v>82.1</v>
          </cell>
          <cell r="G1325">
            <v>1670.04</v>
          </cell>
        </row>
        <row r="1326">
          <cell r="A1326" t="str">
            <v>24.02.100</v>
          </cell>
          <cell r="B1326" t="str">
            <v>CDHU 187</v>
          </cell>
          <cell r="C1326" t="str">
            <v>Portão tubular em tela de aço galvanizado até 2,50 m de altura, completo</v>
          </cell>
          <cell r="D1326" t="str">
            <v>M2</v>
          </cell>
          <cell r="E1326">
            <v>661.22</v>
          </cell>
          <cell r="F1326">
            <v>62.63</v>
          </cell>
          <cell r="G1326">
            <v>723.85</v>
          </cell>
        </row>
        <row r="1327">
          <cell r="A1327" t="str">
            <v>24.02.270</v>
          </cell>
          <cell r="B1327" t="str">
            <v>CDHU 187</v>
          </cell>
          <cell r="C1327" t="str">
            <v>Portão de 2 folhas, tubular em tela de aço galvanizado acima de 2,50 m de altura, completo</v>
          </cell>
          <cell r="D1327" t="str">
            <v>M2</v>
          </cell>
          <cell r="E1327">
            <v>559.51</v>
          </cell>
          <cell r="F1327">
            <v>82.1</v>
          </cell>
          <cell r="G1327">
            <v>641.61</v>
          </cell>
        </row>
        <row r="1328">
          <cell r="A1328" t="str">
            <v>24.02.280</v>
          </cell>
          <cell r="B1328" t="str">
            <v>CDHU 187</v>
          </cell>
          <cell r="C1328" t="str">
            <v>Porta/portão de correr em tela ondulada de aço galvanizado, sob medida</v>
          </cell>
          <cell r="D1328" t="str">
            <v>M2</v>
          </cell>
          <cell r="E1328">
            <v>537.27</v>
          </cell>
          <cell r="F1328">
            <v>82.1</v>
          </cell>
          <cell r="G1328">
            <v>619.37</v>
          </cell>
        </row>
        <row r="1329">
          <cell r="A1329" t="str">
            <v>24.02.290</v>
          </cell>
          <cell r="B1329" t="str">
            <v>CDHU 187</v>
          </cell>
          <cell r="C1329" t="str">
            <v>Porta/portão de correr em chapa cega dupla, sob medida</v>
          </cell>
          <cell r="D1329" t="str">
            <v>M2</v>
          </cell>
          <cell r="E1329">
            <v>1323.55</v>
          </cell>
          <cell r="F1329">
            <v>82.1</v>
          </cell>
          <cell r="G1329">
            <v>1405.65</v>
          </cell>
        </row>
        <row r="1330">
          <cell r="A1330" t="str">
            <v>24.02.410</v>
          </cell>
          <cell r="B1330" t="str">
            <v>CDHU 187</v>
          </cell>
          <cell r="C1330" t="str">
            <v>Porta em ferro de correr, para receber vidro, sob medida</v>
          </cell>
          <cell r="D1330" t="str">
            <v>M2</v>
          </cell>
          <cell r="E1330">
            <v>1708.36</v>
          </cell>
          <cell r="F1330">
            <v>82.1</v>
          </cell>
          <cell r="G1330">
            <v>1790.46</v>
          </cell>
        </row>
        <row r="1331">
          <cell r="A1331" t="str">
            <v>24.02.430</v>
          </cell>
          <cell r="B1331" t="str">
            <v>CDHU 187</v>
          </cell>
          <cell r="C1331" t="str">
            <v>Porta em ferro de abrir, parte inferior chapeada, parte superior para receber vidro, sob medida</v>
          </cell>
          <cell r="D1331" t="str">
            <v>M2</v>
          </cell>
          <cell r="E1331">
            <v>1431.6</v>
          </cell>
          <cell r="F1331">
            <v>82.1</v>
          </cell>
          <cell r="G1331">
            <v>1513.7</v>
          </cell>
        </row>
        <row r="1332">
          <cell r="A1332" t="str">
            <v>24.02.450</v>
          </cell>
          <cell r="B1332" t="str">
            <v>CDHU 187</v>
          </cell>
          <cell r="C1332" t="str">
            <v>Grade de proteção para caixilhos</v>
          </cell>
          <cell r="D1332" t="str">
            <v>M2</v>
          </cell>
          <cell r="E1332">
            <v>994.27</v>
          </cell>
          <cell r="F1332">
            <v>54.56</v>
          </cell>
          <cell r="G1332">
            <v>1048.83</v>
          </cell>
        </row>
        <row r="1333">
          <cell r="A1333" t="str">
            <v>24.02.460</v>
          </cell>
          <cell r="B1333" t="str">
            <v>CDHU 187</v>
          </cell>
          <cell r="C1333" t="str">
            <v>Porta de abrir em tela ondulada de aço galvanizado, completa</v>
          </cell>
          <cell r="D1333" t="str">
            <v>M2</v>
          </cell>
          <cell r="E1333">
            <v>747.41</v>
          </cell>
          <cell r="F1333">
            <v>66.849999999999994</v>
          </cell>
          <cell r="G1333">
            <v>814.26</v>
          </cell>
        </row>
        <row r="1334">
          <cell r="A1334" t="str">
            <v>24.02.470</v>
          </cell>
          <cell r="B1334" t="str">
            <v>CDHU 187</v>
          </cell>
          <cell r="C1334" t="str">
            <v>Portinhola de correr em chapa, para ´passa pacote´, completa, sob medida</v>
          </cell>
          <cell r="D1334" t="str">
            <v>M2</v>
          </cell>
          <cell r="E1334">
            <v>1704.79</v>
          </cell>
          <cell r="F1334">
            <v>54.56</v>
          </cell>
          <cell r="G1334">
            <v>1759.35</v>
          </cell>
        </row>
        <row r="1335">
          <cell r="A1335" t="str">
            <v>24.02.480</v>
          </cell>
          <cell r="B1335" t="str">
            <v>CDHU 187</v>
          </cell>
          <cell r="C1335" t="str">
            <v>Portinhola de abrir em chapa, para ´passa pacote´, completa, sob medida</v>
          </cell>
          <cell r="D1335" t="str">
            <v>M2</v>
          </cell>
          <cell r="E1335">
            <v>1286.6099999999999</v>
          </cell>
          <cell r="F1335">
            <v>54.56</v>
          </cell>
          <cell r="G1335">
            <v>1341.17</v>
          </cell>
        </row>
        <row r="1336">
          <cell r="A1336" t="str">
            <v>24.02.490</v>
          </cell>
          <cell r="B1336" t="str">
            <v>CDHU 187</v>
          </cell>
          <cell r="C1336" t="str">
            <v>Grade em barra chata soldada de 1 1/2´ x 1/4´, sob medida</v>
          </cell>
          <cell r="D1336" t="str">
            <v>M2</v>
          </cell>
          <cell r="E1336">
            <v>1530.61</v>
          </cell>
          <cell r="F1336">
            <v>27.39</v>
          </cell>
          <cell r="G1336">
            <v>1558</v>
          </cell>
        </row>
        <row r="1337">
          <cell r="A1337" t="str">
            <v>24.02.590</v>
          </cell>
          <cell r="B1337" t="str">
            <v>CDHU 187</v>
          </cell>
          <cell r="C1337" t="str">
            <v>Porta de enrolar manual, cega ou vazada</v>
          </cell>
          <cell r="D1337" t="str">
            <v>M2</v>
          </cell>
          <cell r="E1337">
            <v>299.95999999999998</v>
          </cell>
          <cell r="F1337">
            <v>43.16</v>
          </cell>
          <cell r="G1337">
            <v>343.12</v>
          </cell>
        </row>
        <row r="1338">
          <cell r="A1338" t="str">
            <v>24.02.630</v>
          </cell>
          <cell r="B1338" t="str">
            <v>CDHU 187</v>
          </cell>
          <cell r="C1338" t="str">
            <v>Portão de 2 folhas tubular diâmetro de 3´, com tela em aço galvanizado de 2´, altura acima de 3,00 m, completo</v>
          </cell>
          <cell r="D1338" t="str">
            <v>M2</v>
          </cell>
          <cell r="E1338">
            <v>669.4</v>
          </cell>
          <cell r="F1338">
            <v>82.1</v>
          </cell>
          <cell r="G1338">
            <v>751.5</v>
          </cell>
        </row>
        <row r="1339">
          <cell r="A1339" t="str">
            <v>24.02.810</v>
          </cell>
          <cell r="B1339" t="str">
            <v>CDHU 187</v>
          </cell>
          <cell r="C1339" t="str">
            <v>Porta/portão de abrir em chapa cega com isolamento acústico, sob medida</v>
          </cell>
          <cell r="D1339" t="str">
            <v>M2</v>
          </cell>
          <cell r="E1339">
            <v>1264.18</v>
          </cell>
          <cell r="F1339">
            <v>130.30000000000001</v>
          </cell>
          <cell r="G1339">
            <v>1394.48</v>
          </cell>
        </row>
        <row r="1340">
          <cell r="A1340" t="str">
            <v>24.02.811</v>
          </cell>
          <cell r="B1340" t="str">
            <v>CDHU 187</v>
          </cell>
          <cell r="C1340" t="str">
            <v>Porta de ferro acústica, espessura de 80mm, batente tripla vedação 185mm, com fechadura e maçaneta - 50 dB</v>
          </cell>
          <cell r="D1340" t="str">
            <v>M2</v>
          </cell>
          <cell r="E1340">
            <v>5677.62</v>
          </cell>
          <cell r="F1340">
            <v>160.81</v>
          </cell>
          <cell r="G1340">
            <v>5838.43</v>
          </cell>
        </row>
        <row r="1341">
          <cell r="A1341" t="str">
            <v>24.02.840</v>
          </cell>
          <cell r="B1341" t="str">
            <v>CDHU 187</v>
          </cell>
          <cell r="C1341" t="str">
            <v>Portão basculante em chapa metálica, estruturado com perfis metálicos</v>
          </cell>
          <cell r="D1341" t="str">
            <v>M2</v>
          </cell>
          <cell r="E1341">
            <v>906.3</v>
          </cell>
          <cell r="F1341">
            <v>58.52</v>
          </cell>
          <cell r="G1341">
            <v>964.82</v>
          </cell>
        </row>
        <row r="1342">
          <cell r="A1342" t="str">
            <v>24.02.900</v>
          </cell>
          <cell r="B1342" t="str">
            <v>CDHU 187</v>
          </cell>
          <cell r="C1342" t="str">
            <v>Porta de abrir em chapa dupla com visor, batente envolvente, completa</v>
          </cell>
          <cell r="D1342" t="str">
            <v>M2</v>
          </cell>
          <cell r="E1342">
            <v>1796.21</v>
          </cell>
          <cell r="F1342">
            <v>62.34</v>
          </cell>
          <cell r="G1342">
            <v>1858.55</v>
          </cell>
        </row>
        <row r="1343">
          <cell r="A1343" t="str">
            <v>24.02.930</v>
          </cell>
          <cell r="B1343" t="str">
            <v>CDHU 187</v>
          </cell>
          <cell r="C1343" t="str">
            <v>Portão de 2 folhas tubular, com tela em aço galvanizado de 2´ e fio 10, completo</v>
          </cell>
          <cell r="D1343" t="str">
            <v>M2</v>
          </cell>
          <cell r="E1343">
            <v>785.4</v>
          </cell>
          <cell r="F1343">
            <v>82.1</v>
          </cell>
          <cell r="G1343">
            <v>867.5</v>
          </cell>
        </row>
        <row r="1344">
          <cell r="A1344" t="str">
            <v>24.03</v>
          </cell>
          <cell r="B1344" t="str">
            <v>CDHU 187</v>
          </cell>
          <cell r="C1344" t="str">
            <v>Elementos em ferro</v>
          </cell>
        </row>
        <row r="1345">
          <cell r="A1345" t="str">
            <v>24.03.040</v>
          </cell>
          <cell r="B1345" t="str">
            <v>CDHU 187</v>
          </cell>
          <cell r="C1345" t="str">
            <v>Guarda-corpo tubular com tela em aço galvanizado, diâmetro de 1 1/2´</v>
          </cell>
          <cell r="D1345" t="str">
            <v>M</v>
          </cell>
          <cell r="E1345">
            <v>869.81</v>
          </cell>
          <cell r="F1345">
            <v>43.16</v>
          </cell>
          <cell r="G1345">
            <v>912.97</v>
          </cell>
        </row>
        <row r="1346">
          <cell r="A1346" t="str">
            <v>24.03.060</v>
          </cell>
          <cell r="B1346" t="str">
            <v>CDHU 187</v>
          </cell>
          <cell r="C1346" t="str">
            <v>Escada marinheiro (galvanizada)</v>
          </cell>
          <cell r="D1346" t="str">
            <v>M</v>
          </cell>
          <cell r="E1346">
            <v>756.58</v>
          </cell>
          <cell r="F1346">
            <v>17.27</v>
          </cell>
          <cell r="G1346">
            <v>773.85</v>
          </cell>
        </row>
        <row r="1347">
          <cell r="A1347" t="str">
            <v>24.03.080</v>
          </cell>
          <cell r="B1347" t="str">
            <v>CDHU 187</v>
          </cell>
          <cell r="C1347" t="str">
            <v>Escada marinheiro com guarda corpo (degrau em ´T´)</v>
          </cell>
          <cell r="D1347" t="str">
            <v>M</v>
          </cell>
          <cell r="E1347">
            <v>1197.67</v>
          </cell>
          <cell r="F1347">
            <v>43.16</v>
          </cell>
          <cell r="G1347">
            <v>1240.83</v>
          </cell>
        </row>
        <row r="1348">
          <cell r="A1348" t="str">
            <v>24.03.100</v>
          </cell>
          <cell r="B1348" t="str">
            <v>CDHU 187</v>
          </cell>
          <cell r="C1348" t="str">
            <v>Alçapão/tampa em chapa de ferro com porta cadeado</v>
          </cell>
          <cell r="D1348" t="str">
            <v>M2</v>
          </cell>
          <cell r="E1348">
            <v>1303.6199999999999</v>
          </cell>
          <cell r="F1348">
            <v>86.32</v>
          </cell>
          <cell r="G1348">
            <v>1389.94</v>
          </cell>
        </row>
        <row r="1349">
          <cell r="A1349" t="str">
            <v>24.03.200</v>
          </cell>
          <cell r="B1349" t="str">
            <v>CDHU 187</v>
          </cell>
          <cell r="C1349" t="str">
            <v>Tela de proteção tipo mosquiteira em aço galvanizado, com requadro em perfis de ferro</v>
          </cell>
          <cell r="D1349" t="str">
            <v>M2</v>
          </cell>
          <cell r="E1349">
            <v>1052.8599999999999</v>
          </cell>
          <cell r="F1349">
            <v>14.25</v>
          </cell>
          <cell r="G1349">
            <v>1067.1099999999999</v>
          </cell>
        </row>
        <row r="1350">
          <cell r="A1350" t="str">
            <v>24.03.210</v>
          </cell>
          <cell r="B1350" t="str">
            <v>CDHU 187</v>
          </cell>
          <cell r="C1350" t="str">
            <v>Tela de proteção em malha ondulada de 1´, fio 10 (BWG), com requadro</v>
          </cell>
          <cell r="D1350" t="str">
            <v>M2</v>
          </cell>
          <cell r="E1350">
            <v>815.62</v>
          </cell>
          <cell r="F1350">
            <v>43.16</v>
          </cell>
          <cell r="G1350">
            <v>858.78</v>
          </cell>
        </row>
        <row r="1351">
          <cell r="A1351" t="str">
            <v>24.03.290</v>
          </cell>
          <cell r="B1351" t="str">
            <v>CDHU 187</v>
          </cell>
          <cell r="C1351" t="str">
            <v>Fechamento em chapa de aço galvanizada nº 14 MSG, perfurada com diâmetro de 12,7 mm, requadro em chapa dobrada</v>
          </cell>
          <cell r="D1351" t="str">
            <v>M2</v>
          </cell>
          <cell r="E1351">
            <v>1229.3399999999999</v>
          </cell>
          <cell r="F1351">
            <v>27.39</v>
          </cell>
          <cell r="G1351">
            <v>1256.73</v>
          </cell>
        </row>
        <row r="1352">
          <cell r="A1352" t="str">
            <v>24.03.300</v>
          </cell>
          <cell r="B1352" t="str">
            <v>CDHU 187</v>
          </cell>
          <cell r="C1352" t="str">
            <v>Fechamento em chapa expandida losangular de 10 x 20 mm, com requadro em cantoneira de aço carbono</v>
          </cell>
          <cell r="D1352" t="str">
            <v>M2</v>
          </cell>
          <cell r="E1352">
            <v>620.22</v>
          </cell>
          <cell r="F1352">
            <v>54.56</v>
          </cell>
          <cell r="G1352">
            <v>674.78</v>
          </cell>
        </row>
        <row r="1353">
          <cell r="A1353" t="str">
            <v>24.03.310</v>
          </cell>
          <cell r="B1353" t="str">
            <v>CDHU 187</v>
          </cell>
          <cell r="C1353" t="str">
            <v>Corrimão tubular em aço galvanizado, diâmetro 1 1/2´</v>
          </cell>
          <cell r="D1353" t="str">
            <v>M</v>
          </cell>
          <cell r="E1353">
            <v>193.07</v>
          </cell>
          <cell r="F1353">
            <v>21.59</v>
          </cell>
          <cell r="G1353">
            <v>214.66</v>
          </cell>
        </row>
        <row r="1354">
          <cell r="A1354" t="str">
            <v>24.03.320</v>
          </cell>
          <cell r="B1354" t="str">
            <v>CDHU 187</v>
          </cell>
          <cell r="C1354" t="str">
            <v>Corrimão tubular em aço galvanizado, diâmetro 2´</v>
          </cell>
          <cell r="D1354" t="str">
            <v>M</v>
          </cell>
          <cell r="E1354">
            <v>237.4</v>
          </cell>
          <cell r="F1354">
            <v>21.59</v>
          </cell>
          <cell r="G1354">
            <v>258.99</v>
          </cell>
        </row>
        <row r="1355">
          <cell r="A1355" t="str">
            <v>24.03.340</v>
          </cell>
          <cell r="B1355" t="str">
            <v>CDHU 187</v>
          </cell>
          <cell r="C1355" t="str">
            <v>Tampa em chapa de segurança tipo xadrez, aço galvanizado a fogo antiderrapante de 1/4´</v>
          </cell>
          <cell r="D1355" t="str">
            <v>M2</v>
          </cell>
          <cell r="E1355">
            <v>1161.07</v>
          </cell>
          <cell r="F1355">
            <v>62.63</v>
          </cell>
          <cell r="G1355">
            <v>1223.7</v>
          </cell>
        </row>
        <row r="1356">
          <cell r="A1356" t="str">
            <v>24.03.410</v>
          </cell>
          <cell r="B1356" t="str">
            <v>CDHU 187</v>
          </cell>
          <cell r="C1356" t="str">
            <v>Fechamento em chapa perfurada, furos quadrados 4 x 4 mm, com requadro em cantoneira de aço carbono</v>
          </cell>
          <cell r="D1356" t="str">
            <v>M2</v>
          </cell>
          <cell r="E1356">
            <v>1219.49</v>
          </cell>
          <cell r="F1356">
            <v>27.39</v>
          </cell>
          <cell r="G1356">
            <v>1246.8800000000001</v>
          </cell>
        </row>
        <row r="1357">
          <cell r="A1357" t="str">
            <v>24.03.680</v>
          </cell>
          <cell r="B1357" t="str">
            <v>CDHU 187</v>
          </cell>
          <cell r="C1357" t="str">
            <v>Grade para piso eletrofundida, malha 30 x 100 mm, com barra de 40 x 2 mm</v>
          </cell>
          <cell r="D1357" t="str">
            <v>M2</v>
          </cell>
          <cell r="E1357">
            <v>1004.13</v>
          </cell>
          <cell r="F1357">
            <v>54.56</v>
          </cell>
          <cell r="G1357">
            <v>1058.69</v>
          </cell>
        </row>
        <row r="1358">
          <cell r="A1358" t="str">
            <v>24.03.690</v>
          </cell>
          <cell r="B1358" t="str">
            <v>CDHU 187</v>
          </cell>
          <cell r="C1358" t="str">
            <v>Grade para forro eletrofundida, malha 25 x 100 mm, com barra de 25 x 2 mm</v>
          </cell>
          <cell r="D1358" t="str">
            <v>M2</v>
          </cell>
          <cell r="E1358">
            <v>781.07</v>
          </cell>
          <cell r="F1358">
            <v>17.27</v>
          </cell>
          <cell r="G1358">
            <v>798.34</v>
          </cell>
        </row>
        <row r="1359">
          <cell r="A1359" t="str">
            <v>24.03.930</v>
          </cell>
          <cell r="B1359" t="str">
            <v>CDHU 187</v>
          </cell>
          <cell r="C1359" t="str">
            <v>Porta de enrolar automatizada, em chapa de aço galvanizada microperfurada, com pintura eletrostática, com controle remoto</v>
          </cell>
          <cell r="D1359" t="str">
            <v>M2</v>
          </cell>
          <cell r="E1359">
            <v>595.02</v>
          </cell>
          <cell r="G1359">
            <v>595.02</v>
          </cell>
        </row>
        <row r="1360">
          <cell r="A1360" t="str">
            <v>24.04</v>
          </cell>
          <cell r="B1360" t="str">
            <v>CDHU 187</v>
          </cell>
          <cell r="C1360" t="str">
            <v>Esquadria, serralheria de seguranca</v>
          </cell>
        </row>
        <row r="1361">
          <cell r="A1361" t="str">
            <v>24.04.150</v>
          </cell>
          <cell r="B1361" t="str">
            <v>CDHU 187</v>
          </cell>
          <cell r="C1361" t="str">
            <v>Porta de segurança de correr suspensa em grade de aço SAE 1045, diâmetro de 1´, completa, sem têmpera e revenimento</v>
          </cell>
          <cell r="D1361" t="str">
            <v>M2</v>
          </cell>
          <cell r="E1361">
            <v>3045.66</v>
          </cell>
          <cell r="F1361">
            <v>60.81</v>
          </cell>
          <cell r="G1361">
            <v>3106.47</v>
          </cell>
        </row>
        <row r="1362">
          <cell r="A1362" t="str">
            <v>24.04.220</v>
          </cell>
          <cell r="B1362" t="str">
            <v>CDHU 187</v>
          </cell>
          <cell r="C1362" t="str">
            <v>Grade de segurança em aço SAE 1045, diâmetro 1´, sem têmpera e revenimento</v>
          </cell>
          <cell r="D1362" t="str">
            <v>M2</v>
          </cell>
          <cell r="E1362">
            <v>1793.07</v>
          </cell>
          <cell r="F1362">
            <v>60.81</v>
          </cell>
          <cell r="G1362">
            <v>1853.88</v>
          </cell>
        </row>
        <row r="1363">
          <cell r="A1363" t="str">
            <v>24.04.230</v>
          </cell>
          <cell r="B1363" t="str">
            <v>CDHU 187</v>
          </cell>
          <cell r="C1363" t="str">
            <v>Grade de segurança em aço SAE 1045, para janela, diâmetro 1´, sem têmpera e revenimento</v>
          </cell>
          <cell r="D1363" t="str">
            <v>M2</v>
          </cell>
          <cell r="E1363">
            <v>1923.17</v>
          </cell>
          <cell r="F1363">
            <v>60.81</v>
          </cell>
          <cell r="G1363">
            <v>1983.98</v>
          </cell>
        </row>
        <row r="1364">
          <cell r="A1364" t="str">
            <v>24.04.240</v>
          </cell>
          <cell r="B1364" t="str">
            <v>CDHU 187</v>
          </cell>
          <cell r="C1364" t="str">
            <v>Grade de segurança em aço SAE 1045 chapeada, diâmetro 1´, sem têmpera e revenimento</v>
          </cell>
          <cell r="D1364" t="str">
            <v>M2</v>
          </cell>
          <cell r="E1364">
            <v>2913.21</v>
          </cell>
          <cell r="F1364">
            <v>60.81</v>
          </cell>
          <cell r="G1364">
            <v>2974.02</v>
          </cell>
        </row>
        <row r="1365">
          <cell r="A1365" t="str">
            <v>24.04.250</v>
          </cell>
          <cell r="B1365" t="str">
            <v>CDHU 187</v>
          </cell>
          <cell r="C1365" t="str">
            <v>Porta de segurança de abrir em grade de aço SAE 1045, diâmetro 1´, completa, sem têmpera e revenimento</v>
          </cell>
          <cell r="D1365" t="str">
            <v>M2</v>
          </cell>
          <cell r="E1365">
            <v>2348.4699999999998</v>
          </cell>
          <cell r="F1365">
            <v>111.41</v>
          </cell>
          <cell r="G1365">
            <v>2459.88</v>
          </cell>
        </row>
        <row r="1366">
          <cell r="A1366" t="str">
            <v>24.04.260</v>
          </cell>
          <cell r="B1366" t="str">
            <v>CDHU 187</v>
          </cell>
          <cell r="C1366" t="str">
            <v>Porta de segurança de abrir em grade de aço SAE 1045 chapeada, diâmetro 1´, completa, sem têmpera e revenimento</v>
          </cell>
          <cell r="D1366" t="str">
            <v>M2</v>
          </cell>
          <cell r="E1366">
            <v>3538.35</v>
          </cell>
          <cell r="F1366">
            <v>111.41</v>
          </cell>
          <cell r="G1366">
            <v>3649.76</v>
          </cell>
        </row>
        <row r="1367">
          <cell r="A1367" t="str">
            <v>24.04.270</v>
          </cell>
          <cell r="B1367" t="str">
            <v>CDHU 187</v>
          </cell>
          <cell r="C1367" t="str">
            <v>Porta de segurança de abrir em grade de aço SAE 1045, diâmetro 1´, com ferrolho longo embutido em caixa, completa, sem têmpera e revenimento</v>
          </cell>
          <cell r="D1367" t="str">
            <v>M2</v>
          </cell>
          <cell r="E1367">
            <v>2830.03</v>
          </cell>
          <cell r="F1367">
            <v>111.41</v>
          </cell>
          <cell r="G1367">
            <v>2941.44</v>
          </cell>
        </row>
        <row r="1368">
          <cell r="A1368" t="str">
            <v>24.04.280</v>
          </cell>
          <cell r="B1368" t="str">
            <v>CDHU 187</v>
          </cell>
          <cell r="C1368" t="str">
            <v>Portão de segurança de abrir em grade de aço SAE 1045 chapeado, para muralha, diâmetro 1´, completo, sem têmpera e revenimento</v>
          </cell>
          <cell r="D1368" t="str">
            <v>M2</v>
          </cell>
          <cell r="E1368">
            <v>3581.85</v>
          </cell>
          <cell r="F1368">
            <v>111.41</v>
          </cell>
          <cell r="G1368">
            <v>3693.26</v>
          </cell>
        </row>
        <row r="1369">
          <cell r="A1369" t="str">
            <v>24.04.300</v>
          </cell>
          <cell r="B1369" t="str">
            <v>CDHU 187</v>
          </cell>
          <cell r="C1369" t="str">
            <v>Grade de segurança em aço SAE 1045, diâmetro 1´, com têmpera e revenimento</v>
          </cell>
          <cell r="D1369" t="str">
            <v>M2</v>
          </cell>
          <cell r="E1369">
            <v>2292.7600000000002</v>
          </cell>
          <cell r="F1369">
            <v>60.81</v>
          </cell>
          <cell r="G1369">
            <v>2353.5700000000002</v>
          </cell>
        </row>
        <row r="1370">
          <cell r="A1370" t="str">
            <v>24.04.310</v>
          </cell>
          <cell r="B1370" t="str">
            <v>CDHU 187</v>
          </cell>
          <cell r="C1370" t="str">
            <v>Grade de segurança em aço SAE 1045, para janela, diâmetro 1´, com têmpera e revenimento</v>
          </cell>
          <cell r="D1370" t="str">
            <v>M2</v>
          </cell>
          <cell r="E1370">
            <v>2314.19</v>
          </cell>
          <cell r="F1370">
            <v>60.81</v>
          </cell>
          <cell r="G1370">
            <v>2375</v>
          </cell>
        </row>
        <row r="1371">
          <cell r="A1371" t="str">
            <v>24.04.320</v>
          </cell>
          <cell r="B1371" t="str">
            <v>CDHU 187</v>
          </cell>
          <cell r="C1371" t="str">
            <v>Grade de segurança em aço SAE 1045 chapeada, diâmetro 1´, com têmpera e revenimento</v>
          </cell>
          <cell r="D1371" t="str">
            <v>M2</v>
          </cell>
          <cell r="E1371">
            <v>3450.14</v>
          </cell>
          <cell r="F1371">
            <v>60.81</v>
          </cell>
          <cell r="G1371">
            <v>3510.95</v>
          </cell>
        </row>
        <row r="1372">
          <cell r="A1372" t="str">
            <v>24.04.330</v>
          </cell>
          <cell r="B1372" t="str">
            <v>CDHU 187</v>
          </cell>
          <cell r="C1372" t="str">
            <v>Porta de segurança de abrir em grade de aço SAE 1045, diâmetro 1´, completa, com têmpera e revenimento</v>
          </cell>
          <cell r="D1372" t="str">
            <v>M2</v>
          </cell>
          <cell r="E1372">
            <v>2864.13</v>
          </cell>
          <cell r="F1372">
            <v>111.41</v>
          </cell>
          <cell r="G1372">
            <v>2975.54</v>
          </cell>
        </row>
        <row r="1373">
          <cell r="A1373" t="str">
            <v>24.04.340</v>
          </cell>
          <cell r="B1373" t="str">
            <v>CDHU 187</v>
          </cell>
          <cell r="C1373" t="str">
            <v>Porta de segurança de abrir em grade de aço SAE 1045 chapeada, diâmetro 1´, completa, com têmpera e revenimento</v>
          </cell>
          <cell r="D1373" t="str">
            <v>M2</v>
          </cell>
          <cell r="E1373">
            <v>4067.63</v>
          </cell>
          <cell r="F1373">
            <v>111.41</v>
          </cell>
          <cell r="G1373">
            <v>4179.04</v>
          </cell>
        </row>
        <row r="1374">
          <cell r="A1374" t="str">
            <v>24.04.350</v>
          </cell>
          <cell r="B1374" t="str">
            <v>CDHU 187</v>
          </cell>
          <cell r="C1374" t="str">
            <v>Porta de segurança de abrir em grade de aço SAE 1045, diâmetro 1´, com ferrolho longo embutido em caixa, completa, com têmpera e revenimento</v>
          </cell>
          <cell r="D1374" t="str">
            <v>M2</v>
          </cell>
          <cell r="E1374">
            <v>3105.61</v>
          </cell>
          <cell r="F1374">
            <v>111.41</v>
          </cell>
          <cell r="G1374">
            <v>3217.02</v>
          </cell>
        </row>
        <row r="1375">
          <cell r="A1375" t="str">
            <v>24.04.360</v>
          </cell>
          <cell r="B1375" t="str">
            <v>CDHU 187</v>
          </cell>
          <cell r="C1375" t="str">
            <v>Porta de segurança de abrir em grade de aço SAE 1045 chapeada, com isolamento acústico, diâmetro 1´, completa, com têmpera e revenimento</v>
          </cell>
          <cell r="D1375" t="str">
            <v>M2</v>
          </cell>
          <cell r="E1375">
            <v>4109.57</v>
          </cell>
          <cell r="F1375">
            <v>111.41</v>
          </cell>
          <cell r="G1375">
            <v>4220.9799999999996</v>
          </cell>
        </row>
        <row r="1376">
          <cell r="A1376" t="str">
            <v>24.04.370</v>
          </cell>
          <cell r="B1376" t="str">
            <v>CDHU 187</v>
          </cell>
          <cell r="C1376" t="str">
            <v>Portão de segurança de abrir em grade de aço SAE 1045 chapeado, para muralha, diâmetro 1´, completo, com têmpera e revenimento</v>
          </cell>
          <cell r="D1376" t="str">
            <v>M2</v>
          </cell>
          <cell r="E1376">
            <v>4163.55</v>
          </cell>
          <cell r="F1376">
            <v>111.41</v>
          </cell>
          <cell r="G1376">
            <v>4274.96</v>
          </cell>
        </row>
        <row r="1377">
          <cell r="A1377" t="str">
            <v>24.04.380</v>
          </cell>
          <cell r="B1377" t="str">
            <v>CDHU 187</v>
          </cell>
          <cell r="C1377" t="str">
            <v>Porta de segurança de correr suspensa em grade de aço SAE 1045, chapeada, diâmetro de 1´, completa, sem têmpera e revenimento</v>
          </cell>
          <cell r="D1377" t="str">
            <v>M2</v>
          </cell>
          <cell r="E1377">
            <v>4027.68</v>
          </cell>
          <cell r="F1377">
            <v>60.81</v>
          </cell>
          <cell r="G1377">
            <v>4088.49</v>
          </cell>
        </row>
        <row r="1378">
          <cell r="A1378" t="str">
            <v>24.04.400</v>
          </cell>
          <cell r="B1378" t="str">
            <v>CDHU 187</v>
          </cell>
          <cell r="C1378" t="str">
            <v>Porta de segurança de correr em grade de aço SAE 1045, diâmetro de 1´, completa, com têmpera e revenimento</v>
          </cell>
          <cell r="D1378" t="str">
            <v>M2</v>
          </cell>
          <cell r="E1378">
            <v>3130.37</v>
          </cell>
          <cell r="F1378">
            <v>60.81</v>
          </cell>
          <cell r="G1378">
            <v>3191.18</v>
          </cell>
        </row>
        <row r="1379">
          <cell r="A1379" t="str">
            <v>24.04.410</v>
          </cell>
          <cell r="B1379" t="str">
            <v>CDHU 187</v>
          </cell>
          <cell r="C1379" t="str">
            <v>Porta de segurança de correr suspensa em grade de aço SAE 1045 chapeada, diâmetro de 1´, completa, com têmpera e revenimento</v>
          </cell>
          <cell r="D1379" t="str">
            <v>M2</v>
          </cell>
          <cell r="E1379">
            <v>4292.2</v>
          </cell>
          <cell r="F1379">
            <v>60.81</v>
          </cell>
          <cell r="G1379">
            <v>4353.01</v>
          </cell>
        </row>
        <row r="1380">
          <cell r="A1380" t="str">
            <v>24.04.420</v>
          </cell>
          <cell r="B1380" t="str">
            <v>CDHU 187</v>
          </cell>
          <cell r="C1380" t="str">
            <v>Porta de segurança de correr em grade de aço SAE 1045 chapeada, diâmetro de 1´, completa, sem têmpera e revenimento</v>
          </cell>
          <cell r="D1380" t="str">
            <v>M2</v>
          </cell>
          <cell r="E1380">
            <v>3262.98</v>
          </cell>
          <cell r="F1380">
            <v>244.02</v>
          </cell>
          <cell r="G1380">
            <v>3507</v>
          </cell>
        </row>
        <row r="1381">
          <cell r="A1381" t="str">
            <v>24.04.430</v>
          </cell>
          <cell r="B1381" t="str">
            <v>CDHU 187</v>
          </cell>
          <cell r="C1381" t="str">
            <v>Porta de segurança de correr em grade de aço SAE 1045, diâmetro de 1´, completa, sem têmpera e revenimento</v>
          </cell>
          <cell r="D1381" t="str">
            <v>M2</v>
          </cell>
          <cell r="E1381">
            <v>2738.87</v>
          </cell>
          <cell r="F1381">
            <v>60.81</v>
          </cell>
          <cell r="G1381">
            <v>2799.68</v>
          </cell>
        </row>
        <row r="1382">
          <cell r="A1382" t="str">
            <v>24.04.610</v>
          </cell>
          <cell r="B1382" t="str">
            <v>CDHU 187</v>
          </cell>
          <cell r="C1382" t="str">
            <v>Caixilho de segurança em aço SAE 1010/1020 tipo fixo e de correr, para receber vidro, com bandeira tipo veneziana</v>
          </cell>
          <cell r="D1382" t="str">
            <v>M2</v>
          </cell>
          <cell r="E1382">
            <v>1644.38</v>
          </cell>
          <cell r="F1382">
            <v>60.81</v>
          </cell>
          <cell r="G1382">
            <v>1705.19</v>
          </cell>
        </row>
        <row r="1383">
          <cell r="A1383" t="str">
            <v>24.04.620</v>
          </cell>
          <cell r="B1383" t="str">
            <v>CDHU 187</v>
          </cell>
          <cell r="C1383" t="str">
            <v>Guichê de segurança em grade de aço SAE 1045, diâmetro de 1´', com têmpera e revenimento</v>
          </cell>
          <cell r="D1383" t="str">
            <v>M2</v>
          </cell>
          <cell r="E1383">
            <v>2634.96</v>
          </cell>
          <cell r="F1383">
            <v>60.81</v>
          </cell>
          <cell r="G1383">
            <v>2695.77</v>
          </cell>
        </row>
        <row r="1384">
          <cell r="A1384" t="str">
            <v>24.04.630</v>
          </cell>
          <cell r="B1384" t="str">
            <v>CDHU 187</v>
          </cell>
          <cell r="C1384" t="str">
            <v>Guichê de segurança em grade de aço SAE 1045, diâmetro de 1´', sem têmpera e revenimento</v>
          </cell>
          <cell r="D1384" t="str">
            <v>M2</v>
          </cell>
          <cell r="E1384">
            <v>2186.06</v>
          </cell>
          <cell r="F1384">
            <v>60.81</v>
          </cell>
          <cell r="G1384">
            <v>2246.87</v>
          </cell>
        </row>
        <row r="1385">
          <cell r="A1385" t="str">
            <v>24.06</v>
          </cell>
          <cell r="B1385" t="str">
            <v>CDHU 187</v>
          </cell>
          <cell r="C1385" t="str">
            <v>Esquadria, serralheria e elemento em ferro.</v>
          </cell>
        </row>
        <row r="1386">
          <cell r="A1386" t="str">
            <v>24.06.030</v>
          </cell>
          <cell r="B1386" t="str">
            <v>CDHU 187</v>
          </cell>
          <cell r="C1386" t="str">
            <v>Guarda-corpo com vidro de 8 mm, em tubo de aço galvanizado, diâmetro 1 1/2´</v>
          </cell>
          <cell r="D1386" t="str">
            <v>M</v>
          </cell>
          <cell r="E1386">
            <v>1329.94</v>
          </cell>
          <cell r="F1386">
            <v>50.6</v>
          </cell>
          <cell r="G1386">
            <v>1380.54</v>
          </cell>
        </row>
        <row r="1387">
          <cell r="A1387" t="str">
            <v>24.07</v>
          </cell>
          <cell r="B1387" t="str">
            <v>CDHU 187</v>
          </cell>
          <cell r="C1387" t="str">
            <v>Portas, portoes e gradis.</v>
          </cell>
        </row>
        <row r="1388">
          <cell r="A1388" t="str">
            <v>24.07.030</v>
          </cell>
          <cell r="B1388" t="str">
            <v>CDHU 187</v>
          </cell>
          <cell r="C1388" t="str">
            <v>Porta de enrolar automatizado, em perfil meia cana perfurado, tipo transvision</v>
          </cell>
          <cell r="D1388" t="str">
            <v>M2</v>
          </cell>
          <cell r="E1388">
            <v>793.47</v>
          </cell>
          <cell r="F1388">
            <v>43.16</v>
          </cell>
          <cell r="G1388">
            <v>836.63</v>
          </cell>
        </row>
        <row r="1389">
          <cell r="A1389" t="str">
            <v>24.07.040</v>
          </cell>
          <cell r="B1389" t="str">
            <v>CDHU 187</v>
          </cell>
          <cell r="C1389" t="str">
            <v>Porta de abrir em chapa de aço galvanizado, com requadro em tela ondulada malha 2´ e fio 12</v>
          </cell>
          <cell r="D1389" t="str">
            <v>M2</v>
          </cell>
          <cell r="E1389">
            <v>976.84</v>
          </cell>
          <cell r="F1389">
            <v>121.22</v>
          </cell>
          <cell r="G1389">
            <v>1098.06</v>
          </cell>
        </row>
        <row r="1390">
          <cell r="A1390" t="str">
            <v>24.08</v>
          </cell>
          <cell r="B1390" t="str">
            <v>CDHU 187</v>
          </cell>
          <cell r="C1390" t="str">
            <v>Esquadria, serralheria e elemento em aco inoxidavel</v>
          </cell>
        </row>
        <row r="1391">
          <cell r="A1391" t="str">
            <v>24.08.020</v>
          </cell>
          <cell r="B1391" t="str">
            <v>CDHU 187</v>
          </cell>
          <cell r="C1391" t="str">
            <v>Corrimão duplo em tubo de aço inoxidável escovado, com diâmetro de 1 1/2´ e montantes com diâmetro de 2´</v>
          </cell>
          <cell r="D1391" t="str">
            <v>M</v>
          </cell>
          <cell r="E1391">
            <v>737.84</v>
          </cell>
          <cell r="F1391">
            <v>51.79</v>
          </cell>
          <cell r="G1391">
            <v>789.63</v>
          </cell>
        </row>
        <row r="1392">
          <cell r="A1392" t="str">
            <v>24.08.031</v>
          </cell>
          <cell r="B1392" t="str">
            <v>CDHU 187</v>
          </cell>
          <cell r="C1392" t="str">
            <v>Corrimão em tubo de aço inoxidável escovado, diâmetro de 1 1/2"</v>
          </cell>
          <cell r="D1392" t="str">
            <v>M</v>
          </cell>
          <cell r="E1392">
            <v>511.16</v>
          </cell>
          <cell r="F1392">
            <v>21.59</v>
          </cell>
          <cell r="G1392">
            <v>532.75</v>
          </cell>
        </row>
        <row r="1393">
          <cell r="A1393" t="str">
            <v>24.08.040</v>
          </cell>
          <cell r="B1393" t="str">
            <v>CDHU 187</v>
          </cell>
          <cell r="C1393" t="str">
            <v>Corrimão em tubo de aço inoxidável escovado, diâmetro de 1 1/2´ e montantes com diâmetro de 2´</v>
          </cell>
          <cell r="D1393" t="str">
            <v>M</v>
          </cell>
          <cell r="E1393">
            <v>586.42999999999995</v>
          </cell>
          <cell r="F1393">
            <v>43.16</v>
          </cell>
          <cell r="G1393">
            <v>629.59</v>
          </cell>
        </row>
        <row r="1394">
          <cell r="A1394" t="str">
            <v>24.20</v>
          </cell>
          <cell r="B1394" t="str">
            <v>CDHU 187</v>
          </cell>
          <cell r="C1394" t="str">
            <v>Reparos, conservacoes e complementos - GRUPO 24</v>
          </cell>
        </row>
        <row r="1395">
          <cell r="A1395" t="str">
            <v>24.20.020</v>
          </cell>
          <cell r="B1395" t="str">
            <v>CDHU 187</v>
          </cell>
          <cell r="C1395" t="str">
            <v>Recolocação de esquadrias metálicas</v>
          </cell>
          <cell r="D1395" t="str">
            <v>M2</v>
          </cell>
          <cell r="F1395">
            <v>43.16</v>
          </cell>
          <cell r="G1395">
            <v>43.16</v>
          </cell>
        </row>
        <row r="1396">
          <cell r="A1396" t="str">
            <v>24.20.040</v>
          </cell>
          <cell r="B1396" t="str">
            <v>CDHU 187</v>
          </cell>
          <cell r="C1396" t="str">
            <v>Recolocação de batentes</v>
          </cell>
          <cell r="D1396" t="str">
            <v>M</v>
          </cell>
          <cell r="E1396">
            <v>1.75</v>
          </cell>
          <cell r="F1396">
            <v>11.22</v>
          </cell>
          <cell r="G1396">
            <v>12.97</v>
          </cell>
        </row>
        <row r="1397">
          <cell r="A1397" t="str">
            <v>24.20.060</v>
          </cell>
          <cell r="B1397" t="str">
            <v>CDHU 187</v>
          </cell>
          <cell r="C1397" t="str">
            <v>Recolocação de escada de marinheiro</v>
          </cell>
          <cell r="D1397" t="str">
            <v>M</v>
          </cell>
          <cell r="F1397">
            <v>25.89</v>
          </cell>
          <cell r="G1397">
            <v>25.89</v>
          </cell>
        </row>
        <row r="1398">
          <cell r="A1398" t="str">
            <v>24.20.090</v>
          </cell>
          <cell r="B1398" t="str">
            <v>CDHU 187</v>
          </cell>
          <cell r="C1398" t="str">
            <v>Solda MIG em esquadrias metálicas</v>
          </cell>
          <cell r="D1398" t="str">
            <v>M</v>
          </cell>
          <cell r="E1398">
            <v>31.7</v>
          </cell>
          <cell r="F1398">
            <v>26.97</v>
          </cell>
          <cell r="G1398">
            <v>58.67</v>
          </cell>
        </row>
        <row r="1399">
          <cell r="A1399" t="str">
            <v>24.20.100</v>
          </cell>
          <cell r="B1399" t="str">
            <v>CDHU 187</v>
          </cell>
          <cell r="C1399" t="str">
            <v>Brete para instalação lateral em grade de segurança</v>
          </cell>
          <cell r="D1399" t="str">
            <v>CJ</v>
          </cell>
          <cell r="E1399">
            <v>3788.13</v>
          </cell>
          <cell r="F1399">
            <v>101.2</v>
          </cell>
          <cell r="G1399">
            <v>3889.33</v>
          </cell>
        </row>
        <row r="1400">
          <cell r="A1400" t="str">
            <v>24.20.120</v>
          </cell>
          <cell r="B1400" t="str">
            <v>CDHU 187</v>
          </cell>
          <cell r="C1400" t="str">
            <v>Batente em chapa dobrada para portas</v>
          </cell>
          <cell r="D1400" t="str">
            <v>M</v>
          </cell>
          <cell r="E1400">
            <v>125.28</v>
          </cell>
          <cell r="F1400">
            <v>11.22</v>
          </cell>
          <cell r="G1400">
            <v>136.5</v>
          </cell>
        </row>
        <row r="1401">
          <cell r="A1401" t="str">
            <v>24.20.140</v>
          </cell>
          <cell r="B1401" t="str">
            <v>CDHU 187</v>
          </cell>
          <cell r="C1401" t="str">
            <v>Batente em chapa de aço SAE 1010/1020, espessura de 3/16´, para obras de segurança</v>
          </cell>
          <cell r="D1401" t="str">
            <v>M</v>
          </cell>
          <cell r="E1401">
            <v>455.92</v>
          </cell>
          <cell r="F1401">
            <v>11.22</v>
          </cell>
          <cell r="G1401">
            <v>467.14</v>
          </cell>
        </row>
        <row r="1402">
          <cell r="A1402" t="str">
            <v>24.20.200</v>
          </cell>
          <cell r="B1402" t="str">
            <v>CDHU 187</v>
          </cell>
          <cell r="C1402" t="str">
            <v>Chapa de ferro nº 14, inclusive soldagem</v>
          </cell>
          <cell r="D1402" t="str">
            <v>M2</v>
          </cell>
          <cell r="E1402">
            <v>290.89</v>
          </cell>
          <cell r="F1402">
            <v>51.79</v>
          </cell>
          <cell r="G1402">
            <v>342.68</v>
          </cell>
        </row>
        <row r="1403">
          <cell r="A1403" t="str">
            <v>24.20.230</v>
          </cell>
          <cell r="B1403" t="str">
            <v>CDHU 187</v>
          </cell>
          <cell r="C1403" t="str">
            <v>Tela ondulada em aço galvanizado fio 10 BWG, malha de 1´</v>
          </cell>
          <cell r="D1403" t="str">
            <v>M2</v>
          </cell>
          <cell r="E1403">
            <v>133.81</v>
          </cell>
          <cell r="F1403">
            <v>9.39</v>
          </cell>
          <cell r="G1403">
            <v>143.19999999999999</v>
          </cell>
        </row>
        <row r="1404">
          <cell r="A1404" t="str">
            <v>24.20.270</v>
          </cell>
          <cell r="B1404" t="str">
            <v>CDHU 187</v>
          </cell>
          <cell r="C1404" t="str">
            <v>Tela em aço galvanizado fio 16 BWG, malha de 1´ - tipo alambrado</v>
          </cell>
          <cell r="D1404" t="str">
            <v>M2</v>
          </cell>
          <cell r="E1404">
            <v>47.77</v>
          </cell>
          <cell r="F1404">
            <v>9.39</v>
          </cell>
          <cell r="G1404">
            <v>57.16</v>
          </cell>
        </row>
        <row r="1405">
          <cell r="A1405" t="str">
            <v>24.20.300</v>
          </cell>
          <cell r="B1405" t="str">
            <v>CDHU 187</v>
          </cell>
          <cell r="C1405" t="str">
            <v>Chapa perfurada em aço SAE 1020, furos redondos de diâmetro 7,5 mm, espessura 1/8´ - soldagem tipo MIG</v>
          </cell>
          <cell r="D1405" t="str">
            <v>M2</v>
          </cell>
          <cell r="E1405">
            <v>708.28</v>
          </cell>
          <cell r="F1405">
            <v>92.45</v>
          </cell>
          <cell r="G1405">
            <v>800.73</v>
          </cell>
        </row>
        <row r="1406">
          <cell r="A1406" t="str">
            <v>24.20.310</v>
          </cell>
          <cell r="B1406" t="str">
            <v>CDHU 187</v>
          </cell>
          <cell r="C1406" t="str">
            <v>Chapa perfurada em aço SAE 1020, furos redondos de diâmetro 25 mm, espessura 1/4´ - inclusive soldagem</v>
          </cell>
          <cell r="D1406" t="str">
            <v>M2</v>
          </cell>
          <cell r="E1406">
            <v>1307.97</v>
          </cell>
          <cell r="F1406">
            <v>92.45</v>
          </cell>
          <cell r="G1406">
            <v>1400.42</v>
          </cell>
        </row>
        <row r="1407">
          <cell r="A1407" t="str">
            <v>25</v>
          </cell>
          <cell r="B1407" t="str">
            <v>CDHU 187</v>
          </cell>
          <cell r="C1407" t="str">
            <v>ESQUADRIA, SERRALHERIA E ELEMENTO EM ALUMINIO</v>
          </cell>
        </row>
        <row r="1408">
          <cell r="A1408" t="str">
            <v>25.01</v>
          </cell>
          <cell r="B1408" t="str">
            <v>CDHU 187</v>
          </cell>
          <cell r="C1408" t="str">
            <v>Caixilho em aluminio</v>
          </cell>
        </row>
        <row r="1409">
          <cell r="A1409" t="str">
            <v>25.01.020</v>
          </cell>
          <cell r="B1409" t="str">
            <v>CDHU 187</v>
          </cell>
          <cell r="C1409" t="str">
            <v>Caixilho em alumínio fixo, sob medida</v>
          </cell>
          <cell r="D1409" t="str">
            <v>M2</v>
          </cell>
          <cell r="E1409">
            <v>820.29</v>
          </cell>
          <cell r="F1409">
            <v>64.75</v>
          </cell>
          <cell r="G1409">
            <v>885.04</v>
          </cell>
        </row>
        <row r="1410">
          <cell r="A1410" t="str">
            <v>25.01.030</v>
          </cell>
          <cell r="B1410" t="str">
            <v>CDHU 187</v>
          </cell>
          <cell r="C1410" t="str">
            <v>Caixilho em alumínio basculante com vidro, linha comercial</v>
          </cell>
          <cell r="D1410" t="str">
            <v>M2</v>
          </cell>
          <cell r="E1410">
            <v>383.97</v>
          </cell>
          <cell r="F1410">
            <v>64.75</v>
          </cell>
          <cell r="G1410">
            <v>448.72</v>
          </cell>
        </row>
        <row r="1411">
          <cell r="A1411" t="str">
            <v>25.01.040</v>
          </cell>
          <cell r="B1411" t="str">
            <v>CDHU 187</v>
          </cell>
          <cell r="C1411" t="str">
            <v>Caixilho em alumínio basculante, sob medida</v>
          </cell>
          <cell r="D1411" t="str">
            <v>M2</v>
          </cell>
          <cell r="E1411">
            <v>1072.8599999999999</v>
          </cell>
          <cell r="F1411">
            <v>64.75</v>
          </cell>
          <cell r="G1411">
            <v>1137.6099999999999</v>
          </cell>
        </row>
        <row r="1412">
          <cell r="A1412" t="str">
            <v>25.01.050</v>
          </cell>
          <cell r="B1412" t="str">
            <v>CDHU 187</v>
          </cell>
          <cell r="C1412" t="str">
            <v>Caixilho em alumínio maxim-ar com vidro, linha comercial</v>
          </cell>
          <cell r="D1412" t="str">
            <v>M2</v>
          </cell>
          <cell r="E1412">
            <v>798.32</v>
          </cell>
          <cell r="F1412">
            <v>64.75</v>
          </cell>
          <cell r="G1412">
            <v>863.07</v>
          </cell>
        </row>
        <row r="1413">
          <cell r="A1413" t="str">
            <v>25.01.060</v>
          </cell>
          <cell r="B1413" t="str">
            <v>CDHU 187</v>
          </cell>
          <cell r="C1413" t="str">
            <v>Caixilho em alumínio maxim-ar, sob medida</v>
          </cell>
          <cell r="D1413" t="str">
            <v>M2</v>
          </cell>
          <cell r="E1413">
            <v>849.43</v>
          </cell>
          <cell r="F1413">
            <v>64.75</v>
          </cell>
          <cell r="G1413">
            <v>914.18</v>
          </cell>
        </row>
        <row r="1414">
          <cell r="A1414" t="str">
            <v>25.01.070</v>
          </cell>
          <cell r="B1414" t="str">
            <v>CDHU 187</v>
          </cell>
          <cell r="C1414" t="str">
            <v>Caixilho em alumínio de correr com vidro, linha comercial</v>
          </cell>
          <cell r="D1414" t="str">
            <v>M2</v>
          </cell>
          <cell r="E1414">
            <v>393.52</v>
          </cell>
          <cell r="F1414">
            <v>64.75</v>
          </cell>
          <cell r="G1414">
            <v>458.27</v>
          </cell>
        </row>
        <row r="1415">
          <cell r="A1415" t="str">
            <v>25.01.080</v>
          </cell>
          <cell r="B1415" t="str">
            <v>CDHU 187</v>
          </cell>
          <cell r="C1415" t="str">
            <v>Caixilho em alumínio de correr, sob medida</v>
          </cell>
          <cell r="D1415" t="str">
            <v>M2</v>
          </cell>
          <cell r="E1415">
            <v>939.81</v>
          </cell>
          <cell r="F1415">
            <v>64.75</v>
          </cell>
          <cell r="G1415">
            <v>1004.56</v>
          </cell>
        </row>
        <row r="1416">
          <cell r="A1416" t="str">
            <v>25.01.090</v>
          </cell>
          <cell r="B1416" t="str">
            <v>CDHU 187</v>
          </cell>
          <cell r="C1416" t="str">
            <v>Caixilho em alumínio tipo veneziana com vidro, linha comercial</v>
          </cell>
          <cell r="D1416" t="str">
            <v>M2</v>
          </cell>
          <cell r="E1416">
            <v>647.94000000000005</v>
          </cell>
          <cell r="F1416">
            <v>64.75</v>
          </cell>
          <cell r="G1416">
            <v>712.69</v>
          </cell>
        </row>
        <row r="1417">
          <cell r="A1417" t="str">
            <v>25.01.100</v>
          </cell>
          <cell r="B1417" t="str">
            <v>CDHU 187</v>
          </cell>
          <cell r="C1417" t="str">
            <v>Caixilho em alumínio tipo veneziana, sob medida</v>
          </cell>
          <cell r="D1417" t="str">
            <v>M2</v>
          </cell>
          <cell r="E1417">
            <v>1074.07</v>
          </cell>
          <cell r="F1417">
            <v>64.75</v>
          </cell>
          <cell r="G1417">
            <v>1138.82</v>
          </cell>
        </row>
        <row r="1418">
          <cell r="A1418" t="str">
            <v>25.01.110</v>
          </cell>
          <cell r="B1418" t="str">
            <v>CDHU 187</v>
          </cell>
          <cell r="C1418" t="str">
            <v>Caixilho guilhotina em alumínio anodizado, sob medida</v>
          </cell>
          <cell r="D1418" t="str">
            <v>M2</v>
          </cell>
          <cell r="E1418">
            <v>1128.58</v>
          </cell>
          <cell r="F1418">
            <v>64.75</v>
          </cell>
          <cell r="G1418">
            <v>1193.33</v>
          </cell>
        </row>
        <row r="1419">
          <cell r="A1419" t="str">
            <v>25.01.120</v>
          </cell>
          <cell r="B1419" t="str">
            <v>CDHU 187</v>
          </cell>
          <cell r="C1419" t="str">
            <v>Caixilho tipo veneziana industrial com montantes em alumínio e aletas em fibra de vidro</v>
          </cell>
          <cell r="D1419" t="str">
            <v>M2</v>
          </cell>
          <cell r="E1419">
            <v>431.35</v>
          </cell>
          <cell r="G1419">
            <v>431.35</v>
          </cell>
        </row>
        <row r="1420">
          <cell r="A1420" t="str">
            <v>25.01.240</v>
          </cell>
          <cell r="B1420" t="str">
            <v>CDHU 187</v>
          </cell>
          <cell r="C1420" t="str">
            <v>Caixilho fixo em alumínio, sob medida - branco</v>
          </cell>
          <cell r="D1420" t="str">
            <v>M2</v>
          </cell>
          <cell r="E1420">
            <v>1047.2</v>
          </cell>
          <cell r="F1420">
            <v>49.75</v>
          </cell>
          <cell r="G1420">
            <v>1096.95</v>
          </cell>
        </row>
        <row r="1421">
          <cell r="A1421" t="str">
            <v>25.01.361</v>
          </cell>
          <cell r="B1421" t="str">
            <v>CDHU 187</v>
          </cell>
          <cell r="C1421" t="str">
            <v>Caixilho em alumínio maxim-ar com vidro - branco</v>
          </cell>
          <cell r="D1421" t="str">
            <v>M2</v>
          </cell>
          <cell r="E1421">
            <v>1831.38</v>
          </cell>
          <cell r="F1421">
            <v>64.75</v>
          </cell>
          <cell r="G1421">
            <v>1896.13</v>
          </cell>
        </row>
        <row r="1422">
          <cell r="A1422" t="str">
            <v>25.01.371</v>
          </cell>
          <cell r="B1422" t="str">
            <v>CDHU 187</v>
          </cell>
          <cell r="C1422" t="str">
            <v>Caixilho em alumínio basculante com vidro - branco</v>
          </cell>
          <cell r="D1422" t="str">
            <v>M2</v>
          </cell>
          <cell r="E1422">
            <v>1471.12</v>
          </cell>
          <cell r="F1422">
            <v>64.75</v>
          </cell>
          <cell r="G1422">
            <v>1535.87</v>
          </cell>
        </row>
        <row r="1423">
          <cell r="A1423" t="str">
            <v>25.01.380</v>
          </cell>
          <cell r="B1423" t="str">
            <v>CDHU 187</v>
          </cell>
          <cell r="C1423" t="str">
            <v>Caixilho em alumínio de correr com vidro - branco</v>
          </cell>
          <cell r="D1423" t="str">
            <v>M2</v>
          </cell>
          <cell r="E1423">
            <v>793.72</v>
          </cell>
          <cell r="F1423">
            <v>64.75</v>
          </cell>
          <cell r="G1423">
            <v>858.47</v>
          </cell>
        </row>
        <row r="1424">
          <cell r="A1424" t="str">
            <v>25.01.400</v>
          </cell>
          <cell r="B1424" t="str">
            <v>CDHU 187</v>
          </cell>
          <cell r="C1424" t="str">
            <v>Caixilho em alumínio anodizado fixo</v>
          </cell>
          <cell r="D1424" t="str">
            <v>M2</v>
          </cell>
          <cell r="E1424">
            <v>717.16</v>
          </cell>
          <cell r="F1424">
            <v>49.75</v>
          </cell>
          <cell r="G1424">
            <v>766.91</v>
          </cell>
        </row>
        <row r="1425">
          <cell r="A1425" t="str">
            <v>25.01.410</v>
          </cell>
          <cell r="B1425" t="str">
            <v>CDHU 187</v>
          </cell>
          <cell r="C1425" t="str">
            <v>Caixilho em alumínio anodizado maxim-ar</v>
          </cell>
          <cell r="D1425" t="str">
            <v>M2</v>
          </cell>
          <cell r="E1425">
            <v>985.38</v>
          </cell>
          <cell r="F1425">
            <v>49.75</v>
          </cell>
          <cell r="G1425">
            <v>1035.1300000000001</v>
          </cell>
        </row>
        <row r="1426">
          <cell r="A1426" t="str">
            <v>25.01.430</v>
          </cell>
          <cell r="B1426" t="str">
            <v>CDHU 187</v>
          </cell>
          <cell r="C1426" t="str">
            <v>Caixilho em alumínio fixo, tipo fachada</v>
          </cell>
          <cell r="D1426" t="str">
            <v>M2</v>
          </cell>
          <cell r="E1426">
            <v>780.06</v>
          </cell>
          <cell r="F1426">
            <v>37.32</v>
          </cell>
          <cell r="G1426">
            <v>817.38</v>
          </cell>
        </row>
        <row r="1427">
          <cell r="A1427" t="str">
            <v>25.01.440</v>
          </cell>
          <cell r="B1427" t="str">
            <v>CDHU 187</v>
          </cell>
          <cell r="C1427" t="str">
            <v>Caixilho em alumínio maxim-ar, tipo fachada</v>
          </cell>
          <cell r="D1427" t="str">
            <v>M2</v>
          </cell>
          <cell r="E1427">
            <v>854.93</v>
          </cell>
          <cell r="F1427">
            <v>37.32</v>
          </cell>
          <cell r="G1427">
            <v>892.25</v>
          </cell>
        </row>
        <row r="1428">
          <cell r="A1428" t="str">
            <v>25.01.450</v>
          </cell>
          <cell r="B1428" t="str">
            <v>CDHU 187</v>
          </cell>
          <cell r="C1428" t="str">
            <v>Caixilho em alumínio para pele de vidro, tipo fachada</v>
          </cell>
          <cell r="D1428" t="str">
            <v>M2</v>
          </cell>
          <cell r="E1428">
            <v>1162.3599999999999</v>
          </cell>
          <cell r="F1428">
            <v>37.32</v>
          </cell>
          <cell r="G1428">
            <v>1199.68</v>
          </cell>
        </row>
        <row r="1429">
          <cell r="A1429" t="str">
            <v>25.01.460</v>
          </cell>
          <cell r="B1429" t="str">
            <v>CDHU 187</v>
          </cell>
          <cell r="C1429" t="str">
            <v>Gradil em alumínio natural, sob medida</v>
          </cell>
          <cell r="D1429" t="str">
            <v>M2</v>
          </cell>
          <cell r="E1429">
            <v>848.49</v>
          </cell>
          <cell r="G1429">
            <v>848.49</v>
          </cell>
        </row>
        <row r="1430">
          <cell r="A1430" t="str">
            <v>25.01.470</v>
          </cell>
          <cell r="B1430" t="str">
            <v>CDHU 187</v>
          </cell>
          <cell r="C1430" t="str">
            <v>Caixilho fixo tipo veneziana em alumínio anodizado, sob medida - branco</v>
          </cell>
          <cell r="D1430" t="str">
            <v>M2</v>
          </cell>
          <cell r="E1430">
            <v>1410.92</v>
          </cell>
          <cell r="G1430">
            <v>1410.92</v>
          </cell>
        </row>
        <row r="1431">
          <cell r="A1431" t="str">
            <v>25.01.480</v>
          </cell>
          <cell r="B1431" t="str">
            <v>CDHU 187</v>
          </cell>
          <cell r="C1431" t="str">
            <v>Caixilho em alumínio com pintura eletrostática, basculante, sob medida - branco</v>
          </cell>
          <cell r="D1431" t="str">
            <v>M2</v>
          </cell>
          <cell r="E1431">
            <v>902.21</v>
          </cell>
          <cell r="G1431">
            <v>902.21</v>
          </cell>
        </row>
        <row r="1432">
          <cell r="A1432" t="str">
            <v>25.01.490</v>
          </cell>
          <cell r="B1432" t="str">
            <v>CDHU 187</v>
          </cell>
          <cell r="C1432" t="str">
            <v>Caixilho em alumínio com pintura eletrostática, maxim-ar, sob medida - branco</v>
          </cell>
          <cell r="D1432" t="str">
            <v>M2</v>
          </cell>
          <cell r="E1432">
            <v>906.9</v>
          </cell>
          <cell r="G1432">
            <v>906.9</v>
          </cell>
        </row>
        <row r="1433">
          <cell r="A1433" t="str">
            <v>25.01.500</v>
          </cell>
          <cell r="B1433" t="str">
            <v>CDHU 187</v>
          </cell>
          <cell r="C1433" t="str">
            <v>Caixilho em alumínio anodizado fixo, sob medida - bronze/preto</v>
          </cell>
          <cell r="D1433" t="str">
            <v>M2</v>
          </cell>
          <cell r="E1433">
            <v>930.17</v>
          </cell>
          <cell r="F1433">
            <v>64.75</v>
          </cell>
          <cell r="G1433">
            <v>994.92</v>
          </cell>
        </row>
        <row r="1434">
          <cell r="A1434" t="str">
            <v>25.01.510</v>
          </cell>
          <cell r="B1434" t="str">
            <v>CDHU 187</v>
          </cell>
          <cell r="C1434" t="str">
            <v>Caixilho em alumínio anodizado basculante, sob medida - bronze/preto</v>
          </cell>
          <cell r="D1434" t="str">
            <v>M2</v>
          </cell>
          <cell r="E1434">
            <v>1163.07</v>
          </cell>
          <cell r="F1434">
            <v>64.75</v>
          </cell>
          <cell r="G1434">
            <v>1227.82</v>
          </cell>
        </row>
        <row r="1435">
          <cell r="A1435" t="str">
            <v>25.01.520</v>
          </cell>
          <cell r="B1435" t="str">
            <v>CDHU 187</v>
          </cell>
          <cell r="C1435" t="str">
            <v>Caixilho em alumínio anodizado maxim-ar, sob medida - bronze/preto</v>
          </cell>
          <cell r="D1435" t="str">
            <v>M2</v>
          </cell>
          <cell r="E1435">
            <v>1007.3</v>
          </cell>
          <cell r="F1435">
            <v>64.75</v>
          </cell>
          <cell r="G1435">
            <v>1072.05</v>
          </cell>
        </row>
        <row r="1436">
          <cell r="A1436" t="str">
            <v>25.01.530</v>
          </cell>
          <cell r="B1436" t="str">
            <v>CDHU 187</v>
          </cell>
          <cell r="C1436" t="str">
            <v>Caixilho em alumínio anodizado de correr, sob medida - bronze/preto</v>
          </cell>
          <cell r="D1436" t="str">
            <v>M2</v>
          </cell>
          <cell r="E1436">
            <v>1000.74</v>
          </cell>
          <cell r="F1436">
            <v>64.75</v>
          </cell>
          <cell r="G1436">
            <v>1065.49</v>
          </cell>
        </row>
        <row r="1437">
          <cell r="A1437" t="str">
            <v>25.02</v>
          </cell>
          <cell r="B1437" t="str">
            <v>CDHU 187</v>
          </cell>
          <cell r="C1437" t="str">
            <v>Porta em aluminio</v>
          </cell>
        </row>
        <row r="1438">
          <cell r="A1438" t="str">
            <v>25.02.010</v>
          </cell>
          <cell r="B1438" t="str">
            <v>CDHU 187</v>
          </cell>
          <cell r="C1438" t="str">
            <v>Porta de entrada de abrir em alumínio com vidro, linha comercial</v>
          </cell>
          <cell r="D1438" t="str">
            <v>M2</v>
          </cell>
          <cell r="E1438">
            <v>411.63</v>
          </cell>
          <cell r="F1438">
            <v>129.47999999999999</v>
          </cell>
          <cell r="G1438">
            <v>541.11</v>
          </cell>
        </row>
        <row r="1439">
          <cell r="A1439" t="str">
            <v>25.02.020</v>
          </cell>
          <cell r="B1439" t="str">
            <v>CDHU 187</v>
          </cell>
          <cell r="C1439" t="str">
            <v>Porta de entrada de abrir em alumínio, sob medida</v>
          </cell>
          <cell r="D1439" t="str">
            <v>M2</v>
          </cell>
          <cell r="E1439">
            <v>1003.7</v>
          </cell>
          <cell r="F1439">
            <v>129.47999999999999</v>
          </cell>
          <cell r="G1439">
            <v>1133.18</v>
          </cell>
        </row>
        <row r="1440">
          <cell r="A1440" t="str">
            <v>25.02.040</v>
          </cell>
          <cell r="B1440" t="str">
            <v>CDHU 187</v>
          </cell>
          <cell r="C1440" t="str">
            <v>Porta de entrada de correr em alumínio, sob medida</v>
          </cell>
          <cell r="D1440" t="str">
            <v>M2</v>
          </cell>
          <cell r="E1440">
            <v>1124.93</v>
          </cell>
          <cell r="F1440">
            <v>129.47999999999999</v>
          </cell>
          <cell r="G1440">
            <v>1254.4100000000001</v>
          </cell>
        </row>
        <row r="1441">
          <cell r="A1441" t="str">
            <v>25.02.042</v>
          </cell>
          <cell r="B1441" t="str">
            <v>CDHU 187</v>
          </cell>
          <cell r="C1441" t="str">
            <v>Porta de correr em alumínio tipo lambri branco, sob medida</v>
          </cell>
          <cell r="D1441" t="str">
            <v>M2</v>
          </cell>
          <cell r="E1441">
            <v>709.23</v>
          </cell>
          <cell r="F1441">
            <v>64.75</v>
          </cell>
          <cell r="G1441">
            <v>773.98</v>
          </cell>
        </row>
        <row r="1442">
          <cell r="A1442" t="str">
            <v>25.02.050</v>
          </cell>
          <cell r="B1442" t="str">
            <v>CDHU 187</v>
          </cell>
          <cell r="C1442" t="str">
            <v>Porta veneziana de abrir em alumínio, linha comercial</v>
          </cell>
          <cell r="D1442" t="str">
            <v>M2</v>
          </cell>
          <cell r="E1442">
            <v>495.89</v>
          </cell>
          <cell r="F1442">
            <v>129.47999999999999</v>
          </cell>
          <cell r="G1442">
            <v>625.37</v>
          </cell>
        </row>
        <row r="1443">
          <cell r="A1443" t="str">
            <v>25.02.060</v>
          </cell>
          <cell r="B1443" t="str">
            <v>CDHU 187</v>
          </cell>
          <cell r="C1443" t="str">
            <v>Porta/portinhola em alumínio, sob medida</v>
          </cell>
          <cell r="D1443" t="str">
            <v>M2</v>
          </cell>
          <cell r="E1443">
            <v>840.6</v>
          </cell>
          <cell r="F1443">
            <v>129.47999999999999</v>
          </cell>
          <cell r="G1443">
            <v>970.08</v>
          </cell>
        </row>
        <row r="1444">
          <cell r="A1444" t="str">
            <v>25.02.070</v>
          </cell>
          <cell r="B1444" t="str">
            <v>CDHU 187</v>
          </cell>
          <cell r="C1444" t="str">
            <v>Portinhola tipo veneziana em alumínio, linha comercial</v>
          </cell>
          <cell r="D1444" t="str">
            <v>M2</v>
          </cell>
          <cell r="E1444">
            <v>553.67999999999995</v>
          </cell>
          <cell r="F1444">
            <v>129.47999999999999</v>
          </cell>
          <cell r="G1444">
            <v>683.16</v>
          </cell>
        </row>
        <row r="1445">
          <cell r="A1445" t="str">
            <v>25.02.110</v>
          </cell>
          <cell r="B1445" t="str">
            <v>CDHU 187</v>
          </cell>
          <cell r="C1445" t="str">
            <v>Porta veneziana de abrir em alumínio, sob medida</v>
          </cell>
          <cell r="D1445" t="str">
            <v>M2</v>
          </cell>
          <cell r="E1445">
            <v>926.1</v>
          </cell>
          <cell r="F1445">
            <v>129.47999999999999</v>
          </cell>
          <cell r="G1445">
            <v>1055.58</v>
          </cell>
        </row>
        <row r="1446">
          <cell r="A1446" t="str">
            <v>25.02.211</v>
          </cell>
          <cell r="B1446" t="str">
            <v>CDHU 187</v>
          </cell>
          <cell r="C1446" t="str">
            <v>Porta veneziana de abrir em alumínio - cor branca</v>
          </cell>
          <cell r="D1446" t="str">
            <v>M2</v>
          </cell>
          <cell r="E1446">
            <v>510.95</v>
          </cell>
          <cell r="F1446">
            <v>129.47999999999999</v>
          </cell>
          <cell r="G1446">
            <v>640.42999999999995</v>
          </cell>
        </row>
        <row r="1447">
          <cell r="A1447" t="str">
            <v>25.02.221</v>
          </cell>
          <cell r="B1447" t="str">
            <v>CDHU 187</v>
          </cell>
          <cell r="C1447" t="str">
            <v>Porta de correr em alumínio com veneziana e vidro - cor branca</v>
          </cell>
          <cell r="D1447" t="str">
            <v>M2</v>
          </cell>
          <cell r="E1447">
            <v>657.7</v>
          </cell>
          <cell r="F1447">
            <v>129.47999999999999</v>
          </cell>
          <cell r="G1447">
            <v>787.18</v>
          </cell>
        </row>
        <row r="1448">
          <cell r="A1448" t="str">
            <v>25.02.230</v>
          </cell>
          <cell r="B1448" t="str">
            <v>CDHU 187</v>
          </cell>
          <cell r="C1448" t="str">
            <v>Porta em alumínio anodizado de abrir, sob medida - bronze/preto</v>
          </cell>
          <cell r="D1448" t="str">
            <v>M2</v>
          </cell>
          <cell r="E1448">
            <v>1162.73</v>
          </cell>
          <cell r="F1448">
            <v>64.75</v>
          </cell>
          <cell r="G1448">
            <v>1227.48</v>
          </cell>
        </row>
        <row r="1449">
          <cell r="A1449" t="str">
            <v>25.02.240</v>
          </cell>
          <cell r="B1449" t="str">
            <v>CDHU 187</v>
          </cell>
          <cell r="C1449" t="str">
            <v>Porta em alumínio anodizado de correr, sob medida - bronze/preto</v>
          </cell>
          <cell r="D1449" t="str">
            <v>M2</v>
          </cell>
          <cell r="E1449">
            <v>959.86</v>
          </cell>
          <cell r="F1449">
            <v>64.75</v>
          </cell>
          <cell r="G1449">
            <v>1024.6099999999999</v>
          </cell>
        </row>
        <row r="1450">
          <cell r="A1450" t="str">
            <v>25.02.250</v>
          </cell>
          <cell r="B1450" t="str">
            <v>CDHU 187</v>
          </cell>
          <cell r="C1450" t="str">
            <v>Porta em alumínio anodizado de abrir, tipo veneziana, sob medida - bronze/preto</v>
          </cell>
          <cell r="D1450" t="str">
            <v>M2</v>
          </cell>
          <cell r="E1450">
            <v>1093.6099999999999</v>
          </cell>
          <cell r="F1450">
            <v>64.75</v>
          </cell>
          <cell r="G1450">
            <v>1158.3599999999999</v>
          </cell>
        </row>
        <row r="1451">
          <cell r="A1451" t="str">
            <v>25.02.260</v>
          </cell>
          <cell r="B1451" t="str">
            <v>CDHU 187</v>
          </cell>
          <cell r="C1451" t="str">
            <v>Portinhola em alumínio anodizado de correr, tipo veneziana, sob medida - bronze/preto</v>
          </cell>
          <cell r="D1451" t="str">
            <v>M2</v>
          </cell>
          <cell r="E1451">
            <v>1253.1400000000001</v>
          </cell>
          <cell r="F1451">
            <v>64.75</v>
          </cell>
          <cell r="G1451">
            <v>1317.89</v>
          </cell>
        </row>
        <row r="1452">
          <cell r="A1452" t="str">
            <v>25.02.300</v>
          </cell>
          <cell r="B1452" t="str">
            <v>CDHU 187</v>
          </cell>
          <cell r="C1452" t="str">
            <v>Porta de abrir em alumínio com pintura eletrostática, sob medida - cor branca</v>
          </cell>
          <cell r="D1452" t="str">
            <v>M2</v>
          </cell>
          <cell r="E1452">
            <v>1115.5899999999999</v>
          </cell>
          <cell r="F1452">
            <v>129.47999999999999</v>
          </cell>
          <cell r="G1452">
            <v>1245.07</v>
          </cell>
        </row>
        <row r="1453">
          <cell r="A1453" t="str">
            <v>25.02.310</v>
          </cell>
          <cell r="B1453" t="str">
            <v>CDHU 187</v>
          </cell>
          <cell r="C1453" t="str">
            <v>Porta de abrir em alumínio tipo lambri, sob medida - cor branca</v>
          </cell>
          <cell r="D1453" t="str">
            <v>M2</v>
          </cell>
          <cell r="E1453">
            <v>1240.04</v>
          </cell>
          <cell r="F1453">
            <v>129.47999999999999</v>
          </cell>
          <cell r="G1453">
            <v>1369.52</v>
          </cell>
        </row>
        <row r="1454">
          <cell r="A1454" t="str">
            <v>25.20</v>
          </cell>
          <cell r="B1454" t="str">
            <v>CDHU 187</v>
          </cell>
          <cell r="C1454" t="str">
            <v>Reparos, conservacoes e complementos - GRUPO 25</v>
          </cell>
        </row>
        <row r="1455">
          <cell r="A1455" t="str">
            <v>25.20.020</v>
          </cell>
          <cell r="B1455" t="str">
            <v>CDHU 187</v>
          </cell>
          <cell r="C1455" t="str">
            <v>Tela de proteção tipo mosquiteira removível, em fibra de vidro com revestimento em PVC e requadro em alumínio</v>
          </cell>
          <cell r="D1455" t="str">
            <v>M2</v>
          </cell>
          <cell r="E1455">
            <v>153.13999999999999</v>
          </cell>
          <cell r="G1455">
            <v>153.13999999999999</v>
          </cell>
        </row>
        <row r="1456">
          <cell r="A1456" t="str">
            <v>26</v>
          </cell>
          <cell r="B1456" t="str">
            <v>CDHU 187</v>
          </cell>
          <cell r="C1456" t="str">
            <v>ESQUADRIA E ELEMENTO EM VIDRO</v>
          </cell>
        </row>
        <row r="1457">
          <cell r="A1457" t="str">
            <v>26.01</v>
          </cell>
          <cell r="B1457" t="str">
            <v>CDHU 187</v>
          </cell>
          <cell r="C1457" t="str">
            <v>Vidro comum e laminado</v>
          </cell>
        </row>
        <row r="1458">
          <cell r="A1458" t="str">
            <v>26.01.020</v>
          </cell>
          <cell r="B1458" t="str">
            <v>CDHU 187</v>
          </cell>
          <cell r="C1458" t="str">
            <v>Vidro liso transparente de 3 mm</v>
          </cell>
          <cell r="D1458" t="str">
            <v>M2</v>
          </cell>
          <cell r="E1458">
            <v>107.45</v>
          </cell>
          <cell r="F1458">
            <v>20.68</v>
          </cell>
          <cell r="G1458">
            <v>128.13</v>
          </cell>
        </row>
        <row r="1459">
          <cell r="A1459" t="str">
            <v>26.01.040</v>
          </cell>
          <cell r="B1459" t="str">
            <v>CDHU 187</v>
          </cell>
          <cell r="C1459" t="str">
            <v>Vidro liso transparente de 4 mm</v>
          </cell>
          <cell r="D1459" t="str">
            <v>M2</v>
          </cell>
          <cell r="E1459">
            <v>138.97999999999999</v>
          </cell>
          <cell r="F1459">
            <v>20.68</v>
          </cell>
          <cell r="G1459">
            <v>159.66</v>
          </cell>
        </row>
        <row r="1460">
          <cell r="A1460" t="str">
            <v>26.01.060</v>
          </cell>
          <cell r="B1460" t="str">
            <v>CDHU 187</v>
          </cell>
          <cell r="C1460" t="str">
            <v>Vidro liso transparente de 5 mm</v>
          </cell>
          <cell r="D1460" t="str">
            <v>M2</v>
          </cell>
          <cell r="E1460">
            <v>139.13</v>
          </cell>
          <cell r="F1460">
            <v>20.68</v>
          </cell>
          <cell r="G1460">
            <v>159.81</v>
          </cell>
        </row>
        <row r="1461">
          <cell r="A1461" t="str">
            <v>26.01.080</v>
          </cell>
          <cell r="B1461" t="str">
            <v>CDHU 187</v>
          </cell>
          <cell r="C1461" t="str">
            <v>Vidro liso transparente de 6 mm</v>
          </cell>
          <cell r="D1461" t="str">
            <v>M2</v>
          </cell>
          <cell r="E1461">
            <v>168.35</v>
          </cell>
          <cell r="F1461">
            <v>27.06</v>
          </cell>
          <cell r="G1461">
            <v>195.41</v>
          </cell>
        </row>
        <row r="1462">
          <cell r="A1462" t="str">
            <v>26.01.140</v>
          </cell>
          <cell r="B1462" t="str">
            <v>CDHU 187</v>
          </cell>
          <cell r="C1462" t="str">
            <v>Vidro liso laminado colorido de 6 mm</v>
          </cell>
          <cell r="D1462" t="str">
            <v>M2</v>
          </cell>
          <cell r="E1462">
            <v>389.82</v>
          </cell>
          <cell r="F1462">
            <v>27.06</v>
          </cell>
          <cell r="G1462">
            <v>416.88</v>
          </cell>
        </row>
        <row r="1463">
          <cell r="A1463" t="str">
            <v>26.01.142</v>
          </cell>
          <cell r="B1463" t="str">
            <v>CDHU 187</v>
          </cell>
          <cell r="C1463" t="str">
            <v>Vidro liso laminado colorido de 8 mm</v>
          </cell>
          <cell r="D1463" t="str">
            <v>M2</v>
          </cell>
          <cell r="E1463">
            <v>512.65</v>
          </cell>
          <cell r="F1463">
            <v>31.03</v>
          </cell>
          <cell r="G1463">
            <v>543.67999999999995</v>
          </cell>
        </row>
        <row r="1464">
          <cell r="A1464" t="str">
            <v>26.01.155</v>
          </cell>
          <cell r="B1464" t="str">
            <v>CDHU 187</v>
          </cell>
          <cell r="C1464" t="str">
            <v>Vidro liso laminado colorido de 10 mm</v>
          </cell>
          <cell r="D1464" t="str">
            <v>M2</v>
          </cell>
          <cell r="E1464">
            <v>550.59</v>
          </cell>
          <cell r="F1464">
            <v>32.65</v>
          </cell>
          <cell r="G1464">
            <v>583.24</v>
          </cell>
        </row>
        <row r="1465">
          <cell r="A1465" t="str">
            <v>26.01.160</v>
          </cell>
          <cell r="B1465" t="str">
            <v>CDHU 187</v>
          </cell>
          <cell r="C1465" t="str">
            <v>Vidro liso laminado leitoso de 6 mm</v>
          </cell>
          <cell r="D1465" t="str">
            <v>M2</v>
          </cell>
          <cell r="E1465">
            <v>441.08</v>
          </cell>
          <cell r="F1465">
            <v>27.06</v>
          </cell>
          <cell r="G1465">
            <v>468.14</v>
          </cell>
        </row>
        <row r="1466">
          <cell r="A1466" t="str">
            <v>26.01.168</v>
          </cell>
          <cell r="B1466" t="str">
            <v>CDHU 187</v>
          </cell>
          <cell r="C1466" t="str">
            <v>Vidro liso laminado incolor de 6 mm</v>
          </cell>
          <cell r="D1466" t="str">
            <v>M2</v>
          </cell>
          <cell r="E1466">
            <v>268.66000000000003</v>
          </cell>
          <cell r="F1466">
            <v>27.06</v>
          </cell>
          <cell r="G1466">
            <v>295.72000000000003</v>
          </cell>
        </row>
        <row r="1467">
          <cell r="A1467" t="str">
            <v>26.01.169</v>
          </cell>
          <cell r="B1467" t="str">
            <v>CDHU 187</v>
          </cell>
          <cell r="C1467" t="str">
            <v>Vidro liso laminado incolor de 8 mm</v>
          </cell>
          <cell r="D1467" t="str">
            <v>M2</v>
          </cell>
          <cell r="E1467">
            <v>305.95999999999998</v>
          </cell>
          <cell r="F1467">
            <v>31.03</v>
          </cell>
          <cell r="G1467">
            <v>336.99</v>
          </cell>
        </row>
        <row r="1468">
          <cell r="A1468" t="str">
            <v>26.01.170</v>
          </cell>
          <cell r="B1468" t="str">
            <v>CDHU 187</v>
          </cell>
          <cell r="C1468" t="str">
            <v>Vidro liso laminado incolor de 10 mm</v>
          </cell>
          <cell r="D1468" t="str">
            <v>M2</v>
          </cell>
          <cell r="E1468">
            <v>396.66</v>
          </cell>
          <cell r="F1468">
            <v>32.64</v>
          </cell>
          <cell r="G1468">
            <v>429.3</v>
          </cell>
        </row>
        <row r="1469">
          <cell r="A1469" t="str">
            <v>26.01.190</v>
          </cell>
          <cell r="B1469" t="str">
            <v>CDHU 187</v>
          </cell>
          <cell r="C1469" t="str">
            <v>Vidro liso laminado jateado de 6 mm</v>
          </cell>
          <cell r="D1469" t="str">
            <v>M2</v>
          </cell>
          <cell r="E1469">
            <v>506.81</v>
          </cell>
          <cell r="F1469">
            <v>27.06</v>
          </cell>
          <cell r="G1469">
            <v>533.87</v>
          </cell>
        </row>
        <row r="1470">
          <cell r="A1470" t="str">
            <v>26.01.230</v>
          </cell>
          <cell r="B1470" t="str">
            <v>CDHU 187</v>
          </cell>
          <cell r="C1470" t="str">
            <v>Vidro fantasia de 3/4 mm</v>
          </cell>
          <cell r="D1470" t="str">
            <v>M2</v>
          </cell>
          <cell r="E1470">
            <v>142.11000000000001</v>
          </cell>
          <cell r="F1470">
            <v>20.68</v>
          </cell>
          <cell r="G1470">
            <v>162.79</v>
          </cell>
        </row>
        <row r="1471">
          <cell r="A1471" t="str">
            <v>26.01.348</v>
          </cell>
          <cell r="B1471" t="str">
            <v>CDHU 187</v>
          </cell>
          <cell r="C1471" t="str">
            <v>Vidro multilaminado de alta segurança, proteção balística nível III</v>
          </cell>
          <cell r="D1471" t="str">
            <v>M2</v>
          </cell>
          <cell r="E1471">
            <v>3906.55</v>
          </cell>
          <cell r="G1471">
            <v>3906.55</v>
          </cell>
        </row>
        <row r="1472">
          <cell r="A1472" t="str">
            <v>26.01.350</v>
          </cell>
          <cell r="B1472" t="str">
            <v>CDHU 187</v>
          </cell>
          <cell r="C1472" t="str">
            <v>Vidro multilaminado de alta segurança em policarbonato, proteção balística nível III</v>
          </cell>
          <cell r="D1472" t="str">
            <v>M2</v>
          </cell>
          <cell r="E1472">
            <v>5103.3599999999997</v>
          </cell>
          <cell r="F1472">
            <v>81.44</v>
          </cell>
          <cell r="G1472">
            <v>5184.8</v>
          </cell>
        </row>
        <row r="1473">
          <cell r="A1473" t="str">
            <v>26.01.460</v>
          </cell>
          <cell r="B1473" t="str">
            <v>CDHU 187</v>
          </cell>
          <cell r="C1473" t="str">
            <v>Vidros float monolíticos verde de 6 mm</v>
          </cell>
          <cell r="D1473" t="str">
            <v>M2</v>
          </cell>
          <cell r="E1473">
            <v>202.58</v>
          </cell>
          <cell r="F1473">
            <v>27.06</v>
          </cell>
          <cell r="G1473">
            <v>229.64</v>
          </cell>
        </row>
        <row r="1474">
          <cell r="A1474" t="str">
            <v>26.02</v>
          </cell>
          <cell r="B1474" t="str">
            <v>CDHU 187</v>
          </cell>
          <cell r="C1474" t="str">
            <v>Vidro temperado</v>
          </cell>
        </row>
        <row r="1475">
          <cell r="A1475" t="str">
            <v>26.02.020</v>
          </cell>
          <cell r="B1475" t="str">
            <v>CDHU 187</v>
          </cell>
          <cell r="C1475" t="str">
            <v>Vidro temperado incolor de 6 mm</v>
          </cell>
          <cell r="D1475" t="str">
            <v>M2</v>
          </cell>
          <cell r="E1475">
            <v>222.95</v>
          </cell>
          <cell r="F1475">
            <v>27.06</v>
          </cell>
          <cell r="G1475">
            <v>250.01</v>
          </cell>
        </row>
        <row r="1476">
          <cell r="A1476" t="str">
            <v>26.02.040</v>
          </cell>
          <cell r="B1476" t="str">
            <v>CDHU 187</v>
          </cell>
          <cell r="C1476" t="str">
            <v>Vidro temperado incolor de 8 mm</v>
          </cell>
          <cell r="D1476" t="str">
            <v>M2</v>
          </cell>
          <cell r="E1476">
            <v>244.34</v>
          </cell>
          <cell r="F1476">
            <v>31.03</v>
          </cell>
          <cell r="G1476">
            <v>275.37</v>
          </cell>
        </row>
        <row r="1477">
          <cell r="A1477" t="str">
            <v>26.02.060</v>
          </cell>
          <cell r="B1477" t="str">
            <v>CDHU 187</v>
          </cell>
          <cell r="C1477" t="str">
            <v>Vidro temperado incolor de 10 mm</v>
          </cell>
          <cell r="D1477" t="str">
            <v>M2</v>
          </cell>
          <cell r="E1477">
            <v>270.89</v>
          </cell>
          <cell r="F1477">
            <v>32.64</v>
          </cell>
          <cell r="G1477">
            <v>303.52999999999997</v>
          </cell>
        </row>
        <row r="1478">
          <cell r="A1478" t="str">
            <v>26.02.120</v>
          </cell>
          <cell r="B1478" t="str">
            <v>CDHU 187</v>
          </cell>
          <cell r="C1478" t="str">
            <v>Vidro temperado cinza ou bronze de 6 mm</v>
          </cell>
          <cell r="D1478" t="str">
            <v>M2</v>
          </cell>
          <cell r="E1478">
            <v>276.14</v>
          </cell>
          <cell r="F1478">
            <v>27.04</v>
          </cell>
          <cell r="G1478">
            <v>303.18</v>
          </cell>
        </row>
        <row r="1479">
          <cell r="A1479" t="str">
            <v>26.02.140</v>
          </cell>
          <cell r="B1479" t="str">
            <v>CDHU 187</v>
          </cell>
          <cell r="C1479" t="str">
            <v>Vidro temperado cinza ou bronze de 8 mm</v>
          </cell>
          <cell r="D1479" t="str">
            <v>M2</v>
          </cell>
          <cell r="E1479">
            <v>339.57</v>
          </cell>
          <cell r="F1479">
            <v>31.03</v>
          </cell>
          <cell r="G1479">
            <v>370.6</v>
          </cell>
        </row>
        <row r="1480">
          <cell r="A1480" t="str">
            <v>26.02.160</v>
          </cell>
          <cell r="B1480" t="str">
            <v>CDHU 187</v>
          </cell>
          <cell r="C1480" t="str">
            <v>Vidro temperado cinza ou bronze de 10 mm</v>
          </cell>
          <cell r="D1480" t="str">
            <v>M2</v>
          </cell>
          <cell r="E1480">
            <v>426.57</v>
          </cell>
          <cell r="F1480">
            <v>32.64</v>
          </cell>
          <cell r="G1480">
            <v>459.21</v>
          </cell>
        </row>
        <row r="1481">
          <cell r="A1481" t="str">
            <v>26.02.170</v>
          </cell>
          <cell r="B1481" t="str">
            <v>CDHU 187</v>
          </cell>
          <cell r="C1481" t="str">
            <v>Vidro temperado serigrafado incolor de 8 mm</v>
          </cell>
          <cell r="D1481" t="str">
            <v>M2</v>
          </cell>
          <cell r="E1481">
            <v>563.51</v>
          </cell>
          <cell r="F1481">
            <v>31.03</v>
          </cell>
          <cell r="G1481">
            <v>594.54</v>
          </cell>
        </row>
        <row r="1482">
          <cell r="A1482" t="str">
            <v>26.02.300</v>
          </cell>
          <cell r="B1482" t="str">
            <v>CDHU 187</v>
          </cell>
          <cell r="C1482" t="str">
            <v>Vidro temperado neutro verde de 10 mm</v>
          </cell>
          <cell r="D1482" t="str">
            <v>M2</v>
          </cell>
          <cell r="E1482">
            <v>470.2</v>
          </cell>
          <cell r="F1482">
            <v>32.64</v>
          </cell>
          <cell r="G1482">
            <v>502.84</v>
          </cell>
        </row>
        <row r="1483">
          <cell r="A1483" t="str">
            <v>26.03</v>
          </cell>
          <cell r="B1483" t="str">
            <v>CDHU 187</v>
          </cell>
          <cell r="C1483" t="str">
            <v>Vidro especial</v>
          </cell>
        </row>
        <row r="1484">
          <cell r="A1484" t="str">
            <v>26.03.070</v>
          </cell>
          <cell r="B1484" t="str">
            <v>CDHU 187</v>
          </cell>
          <cell r="C1484" t="str">
            <v>Vidro laminado temperado incolor de 8mm</v>
          </cell>
          <cell r="D1484" t="str">
            <v>M2</v>
          </cell>
          <cell r="E1484">
            <v>486.89</v>
          </cell>
          <cell r="F1484">
            <v>31.03</v>
          </cell>
          <cell r="G1484">
            <v>517.91999999999996</v>
          </cell>
        </row>
        <row r="1485">
          <cell r="A1485" t="str">
            <v>26.03.074</v>
          </cell>
          <cell r="B1485" t="str">
            <v>CDHU 187</v>
          </cell>
          <cell r="C1485" t="str">
            <v>Vidro laminado temperado incolor de 16 mm</v>
          </cell>
          <cell r="D1485" t="str">
            <v>M2</v>
          </cell>
          <cell r="E1485">
            <v>1160.94</v>
          </cell>
          <cell r="F1485">
            <v>41.38</v>
          </cell>
          <cell r="G1485">
            <v>1202.32</v>
          </cell>
        </row>
        <row r="1486">
          <cell r="A1486" t="str">
            <v>26.03.090</v>
          </cell>
          <cell r="B1486" t="str">
            <v>CDHU 187</v>
          </cell>
          <cell r="C1486" t="str">
            <v>Vidro laminado temperado jateado de 8 mm</v>
          </cell>
          <cell r="D1486" t="str">
            <v>M2</v>
          </cell>
          <cell r="E1486">
            <v>538.27</v>
          </cell>
          <cell r="F1486">
            <v>31.03</v>
          </cell>
          <cell r="G1486">
            <v>569.29999999999995</v>
          </cell>
        </row>
        <row r="1487">
          <cell r="A1487" t="str">
            <v>26.03.300</v>
          </cell>
          <cell r="B1487" t="str">
            <v>CDHU 187</v>
          </cell>
          <cell r="C1487" t="str">
            <v>Vidro laminado temperado neutro verde de 12 mm</v>
          </cell>
          <cell r="D1487" t="str">
            <v>M2</v>
          </cell>
          <cell r="E1487">
            <v>988.79</v>
          </cell>
          <cell r="F1487">
            <v>36.64</v>
          </cell>
          <cell r="G1487">
            <v>1025.43</v>
          </cell>
        </row>
        <row r="1488">
          <cell r="A1488" t="str">
            <v>26.04</v>
          </cell>
          <cell r="B1488" t="str">
            <v>CDHU 187</v>
          </cell>
          <cell r="C1488" t="str">
            <v>Espelhos</v>
          </cell>
        </row>
        <row r="1489">
          <cell r="A1489" t="str">
            <v>26.04.010</v>
          </cell>
          <cell r="B1489" t="str">
            <v>CDHU 187</v>
          </cell>
          <cell r="C1489" t="str">
            <v>Espelho em vidro cristal liso, espessura de 4 mm</v>
          </cell>
          <cell r="D1489" t="str">
            <v>M2</v>
          </cell>
          <cell r="E1489">
            <v>513.91999999999996</v>
          </cell>
          <cell r="G1489">
            <v>513.91999999999996</v>
          </cell>
        </row>
        <row r="1490">
          <cell r="A1490" t="str">
            <v>26.04.030</v>
          </cell>
          <cell r="B1490" t="str">
            <v>CDHU 187</v>
          </cell>
          <cell r="C1490" t="str">
            <v>Espelho comum de 3 mm com moldura em alumínio</v>
          </cell>
          <cell r="D1490" t="str">
            <v>M2</v>
          </cell>
          <cell r="E1490">
            <v>660.1</v>
          </cell>
          <cell r="F1490">
            <v>21.59</v>
          </cell>
          <cell r="G1490">
            <v>681.69</v>
          </cell>
        </row>
        <row r="1491">
          <cell r="A1491" t="str">
            <v>26.20</v>
          </cell>
          <cell r="B1491" t="str">
            <v>CDHU 187</v>
          </cell>
          <cell r="C1491" t="str">
            <v>Reparos, conservacoes e complementos - GRUPO 26</v>
          </cell>
        </row>
        <row r="1492">
          <cell r="A1492" t="str">
            <v>26.20.010</v>
          </cell>
          <cell r="B1492" t="str">
            <v>CDHU 187</v>
          </cell>
          <cell r="C1492" t="str">
            <v>Massa para vidro</v>
          </cell>
          <cell r="D1492" t="str">
            <v>M</v>
          </cell>
          <cell r="E1492">
            <v>1.38</v>
          </cell>
          <cell r="F1492">
            <v>4.26</v>
          </cell>
          <cell r="G1492">
            <v>5.64</v>
          </cell>
        </row>
        <row r="1493">
          <cell r="A1493" t="str">
            <v>26.20.020</v>
          </cell>
          <cell r="B1493" t="str">
            <v>CDHU 187</v>
          </cell>
          <cell r="C1493" t="str">
            <v>Recolocação de vidro inclusive emassamento ou recolocação de baguetes</v>
          </cell>
          <cell r="D1493" t="str">
            <v>M2</v>
          </cell>
          <cell r="E1493">
            <v>6.88</v>
          </cell>
          <cell r="F1493">
            <v>56.78</v>
          </cell>
          <cell r="G1493">
            <v>63.66</v>
          </cell>
        </row>
        <row r="1494">
          <cell r="A1494" t="str">
            <v>27</v>
          </cell>
          <cell r="B1494" t="str">
            <v>CDHU 187</v>
          </cell>
          <cell r="C1494" t="str">
            <v>ESQUADRIA E ELEMENTO EM MATERIAL ESPECIAL</v>
          </cell>
        </row>
        <row r="1495">
          <cell r="A1495" t="str">
            <v>27.02</v>
          </cell>
          <cell r="B1495" t="str">
            <v>CDHU 187</v>
          </cell>
          <cell r="C1495" t="str">
            <v>Policarbonato</v>
          </cell>
        </row>
        <row r="1496">
          <cell r="A1496" t="str">
            <v>27.02.001</v>
          </cell>
          <cell r="B1496" t="str">
            <v>CDHU 187</v>
          </cell>
          <cell r="C1496" t="str">
            <v>Chapa em policarbonato compacta, fumê, espessura de 6 mm</v>
          </cell>
          <cell r="D1496" t="str">
            <v>M2</v>
          </cell>
          <cell r="E1496">
            <v>606.72</v>
          </cell>
          <cell r="F1496">
            <v>99.69</v>
          </cell>
          <cell r="G1496">
            <v>706.41</v>
          </cell>
        </row>
        <row r="1497">
          <cell r="A1497" t="str">
            <v>27.02.011</v>
          </cell>
          <cell r="B1497" t="str">
            <v>CDHU 187</v>
          </cell>
          <cell r="C1497" t="str">
            <v>Chapa em policarbonato compacta, cristal, espessura de 6 mm</v>
          </cell>
          <cell r="D1497" t="str">
            <v>M2</v>
          </cell>
          <cell r="E1497">
            <v>478.01</v>
          </cell>
          <cell r="F1497">
            <v>99.69</v>
          </cell>
          <cell r="G1497">
            <v>577.70000000000005</v>
          </cell>
        </row>
        <row r="1498">
          <cell r="A1498" t="str">
            <v>27.02.041</v>
          </cell>
          <cell r="B1498" t="str">
            <v>CDHU 187</v>
          </cell>
          <cell r="C1498" t="str">
            <v>Chapa em policarbonato compacta, cristal, espessura de 10 mm</v>
          </cell>
          <cell r="D1498" t="str">
            <v>M2</v>
          </cell>
          <cell r="E1498">
            <v>778.66</v>
          </cell>
          <cell r="F1498">
            <v>99.69</v>
          </cell>
          <cell r="G1498">
            <v>878.35</v>
          </cell>
        </row>
        <row r="1499">
          <cell r="A1499" t="str">
            <v>27.02.050</v>
          </cell>
          <cell r="B1499" t="str">
            <v>CDHU 187</v>
          </cell>
          <cell r="C1499" t="str">
            <v>Chapa de policarbonato alveolar de 6 mm</v>
          </cell>
          <cell r="D1499" t="str">
            <v>M2</v>
          </cell>
          <cell r="E1499">
            <v>78.61</v>
          </cell>
          <cell r="F1499">
            <v>99.69</v>
          </cell>
          <cell r="G1499">
            <v>178.3</v>
          </cell>
        </row>
        <row r="1500">
          <cell r="A1500" t="str">
            <v>27.03</v>
          </cell>
          <cell r="B1500" t="str">
            <v>CDHU 187</v>
          </cell>
          <cell r="C1500" t="str">
            <v>Chapa de fibra de vidro</v>
          </cell>
        </row>
        <row r="1501">
          <cell r="A1501" t="str">
            <v>27.03.030</v>
          </cell>
          <cell r="B1501" t="str">
            <v>CDHU 187</v>
          </cell>
          <cell r="C1501" t="str">
            <v>Placa de poliéster reforçada com fibra de vidro de 3 mm</v>
          </cell>
          <cell r="D1501" t="str">
            <v>M2</v>
          </cell>
          <cell r="E1501">
            <v>183.27</v>
          </cell>
          <cell r="F1501">
            <v>56.78</v>
          </cell>
          <cell r="G1501">
            <v>240.05</v>
          </cell>
        </row>
        <row r="1502">
          <cell r="A1502" t="str">
            <v>27.04</v>
          </cell>
          <cell r="B1502" t="str">
            <v>CDHU 187</v>
          </cell>
          <cell r="C1502" t="str">
            <v>PVC / VINIL</v>
          </cell>
        </row>
        <row r="1503">
          <cell r="A1503" t="str">
            <v>27.04.031</v>
          </cell>
          <cell r="B1503" t="str">
            <v>CDHU 187</v>
          </cell>
          <cell r="C1503" t="str">
            <v>Caixilho de correr em PVC com vidro e persiana</v>
          </cell>
          <cell r="D1503" t="str">
            <v>M2</v>
          </cell>
          <cell r="E1503">
            <v>2531.94</v>
          </cell>
          <cell r="F1503">
            <v>98.47</v>
          </cell>
          <cell r="G1503">
            <v>2630.41</v>
          </cell>
        </row>
        <row r="1504">
          <cell r="A1504" t="str">
            <v>27.04.040</v>
          </cell>
          <cell r="B1504" t="str">
            <v>CDHU 187</v>
          </cell>
          <cell r="C1504" t="str">
            <v>Corrimão, bate-maca ou protetor de parede em PVC, com amortecimento à impacto, altura de 131 mm</v>
          </cell>
          <cell r="D1504" t="str">
            <v>M</v>
          </cell>
          <cell r="E1504">
            <v>366.96</v>
          </cell>
          <cell r="F1504">
            <v>79.63</v>
          </cell>
          <cell r="G1504">
            <v>446.59</v>
          </cell>
        </row>
        <row r="1505">
          <cell r="A1505" t="str">
            <v>27.04.050</v>
          </cell>
          <cell r="B1505" t="str">
            <v>CDHU 187</v>
          </cell>
          <cell r="C1505" t="str">
            <v>Protetor de parede ou bate-maca em PVC flexível, com amortecimento à impacto, altura de 150 mm</v>
          </cell>
          <cell r="D1505" t="str">
            <v>M</v>
          </cell>
          <cell r="E1505">
            <v>84.53</v>
          </cell>
          <cell r="F1505">
            <v>25.89</v>
          </cell>
          <cell r="G1505">
            <v>110.42</v>
          </cell>
        </row>
        <row r="1506">
          <cell r="A1506" t="str">
            <v>27.04.051</v>
          </cell>
          <cell r="B1506" t="str">
            <v>CDHU 187</v>
          </cell>
          <cell r="C1506" t="str">
            <v>Faixa em vinil para proteção de paredes, com amortecimento à alto impacto, altura de 400 mm</v>
          </cell>
          <cell r="D1506" t="str">
            <v>M</v>
          </cell>
          <cell r="E1506">
            <v>107.45</v>
          </cell>
          <cell r="F1506">
            <v>11.85</v>
          </cell>
          <cell r="G1506">
            <v>119.3</v>
          </cell>
        </row>
        <row r="1507">
          <cell r="A1507" t="str">
            <v>27.04.052</v>
          </cell>
          <cell r="B1507" t="str">
            <v>CDHU 187</v>
          </cell>
          <cell r="C1507" t="str">
            <v>Cantoneira adesiva em vinil de alto impacto</v>
          </cell>
          <cell r="D1507" t="str">
            <v>M</v>
          </cell>
          <cell r="E1507">
            <v>72.45</v>
          </cell>
          <cell r="F1507">
            <v>6.47</v>
          </cell>
          <cell r="G1507">
            <v>78.92</v>
          </cell>
        </row>
        <row r="1508">
          <cell r="A1508" t="str">
            <v>27.04.060</v>
          </cell>
          <cell r="B1508" t="str">
            <v>CDHU 187</v>
          </cell>
          <cell r="C1508" t="str">
            <v>Bate-maca ou protetor de parede curvo em PVC, com amortecimento à impacto, altura de 200 mm</v>
          </cell>
          <cell r="D1508" t="str">
            <v>M</v>
          </cell>
          <cell r="E1508">
            <v>164.66</v>
          </cell>
          <cell r="F1508">
            <v>70.59</v>
          </cell>
          <cell r="G1508">
            <v>235.25</v>
          </cell>
        </row>
        <row r="1509">
          <cell r="A1509" t="str">
            <v>27.04.070</v>
          </cell>
          <cell r="B1509" t="str">
            <v>CDHU 187</v>
          </cell>
          <cell r="C1509" t="str">
            <v>Bate-maca ou protetor de parede em PVC, com amortecimento à impacto, altura de 200 mm</v>
          </cell>
          <cell r="D1509" t="str">
            <v>M</v>
          </cell>
          <cell r="E1509">
            <v>128.79</v>
          </cell>
          <cell r="F1509">
            <v>36.049999999999997</v>
          </cell>
          <cell r="G1509">
            <v>164.84</v>
          </cell>
        </row>
        <row r="1510">
          <cell r="A1510" t="str">
            <v>28</v>
          </cell>
          <cell r="B1510" t="str">
            <v>CDHU 187</v>
          </cell>
          <cell r="C1510" t="str">
            <v>FERRAGEM COMPLEMENTAR PARA ESQUADRIAS</v>
          </cell>
        </row>
        <row r="1511">
          <cell r="A1511" t="str">
            <v>28.01</v>
          </cell>
          <cell r="B1511" t="str">
            <v>CDHU 187</v>
          </cell>
          <cell r="C1511" t="str">
            <v>Ferragem para porta</v>
          </cell>
        </row>
        <row r="1512">
          <cell r="A1512" t="str">
            <v>28.01.020</v>
          </cell>
          <cell r="B1512" t="str">
            <v>CDHU 187</v>
          </cell>
          <cell r="C1512" t="str">
            <v>Ferragem completa com maçaneta tipo alavanca, para porta externa com 1 folha</v>
          </cell>
          <cell r="D1512" t="str">
            <v>CJ</v>
          </cell>
          <cell r="E1512">
            <v>349.15</v>
          </cell>
          <cell r="F1512">
            <v>64.75</v>
          </cell>
          <cell r="G1512">
            <v>413.9</v>
          </cell>
        </row>
        <row r="1513">
          <cell r="A1513" t="str">
            <v>28.01.030</v>
          </cell>
          <cell r="B1513" t="str">
            <v>CDHU 187</v>
          </cell>
          <cell r="C1513" t="str">
            <v>Ferragem completa com maçaneta tipo alavanca, para porta externa com 2 folhas</v>
          </cell>
          <cell r="D1513" t="str">
            <v>CJ</v>
          </cell>
          <cell r="E1513">
            <v>637.27</v>
          </cell>
          <cell r="F1513">
            <v>86.32</v>
          </cell>
          <cell r="G1513">
            <v>723.59</v>
          </cell>
        </row>
        <row r="1514">
          <cell r="A1514" t="str">
            <v>28.01.040</v>
          </cell>
          <cell r="B1514" t="str">
            <v>CDHU 187</v>
          </cell>
          <cell r="C1514" t="str">
            <v>Ferragem completa com maçaneta tipo alavanca, para porta interna com 1 folha</v>
          </cell>
          <cell r="D1514" t="str">
            <v>CJ</v>
          </cell>
          <cell r="E1514">
            <v>249.34</v>
          </cell>
          <cell r="F1514">
            <v>64.75</v>
          </cell>
          <cell r="G1514">
            <v>314.08999999999997</v>
          </cell>
        </row>
        <row r="1515">
          <cell r="A1515" t="str">
            <v>28.01.050</v>
          </cell>
          <cell r="B1515" t="str">
            <v>CDHU 187</v>
          </cell>
          <cell r="C1515" t="str">
            <v>Ferragem completa com maçaneta tipo alavanca, para porta interna com 2 folhas</v>
          </cell>
          <cell r="D1515" t="str">
            <v>CJ</v>
          </cell>
          <cell r="E1515">
            <v>491.59</v>
          </cell>
          <cell r="F1515">
            <v>86.32</v>
          </cell>
          <cell r="G1515">
            <v>577.91</v>
          </cell>
        </row>
        <row r="1516">
          <cell r="A1516" t="str">
            <v>28.01.070</v>
          </cell>
          <cell r="B1516" t="str">
            <v>CDHU 187</v>
          </cell>
          <cell r="C1516" t="str">
            <v>Ferragem completa para porta de box de WC tipo livre/ocupado</v>
          </cell>
          <cell r="D1516" t="str">
            <v>CJ</v>
          </cell>
          <cell r="E1516">
            <v>208.77</v>
          </cell>
          <cell r="F1516">
            <v>64.75</v>
          </cell>
          <cell r="G1516">
            <v>273.52</v>
          </cell>
        </row>
        <row r="1517">
          <cell r="A1517" t="str">
            <v>28.01.080</v>
          </cell>
          <cell r="B1517" t="str">
            <v>CDHU 187</v>
          </cell>
          <cell r="C1517" t="str">
            <v>Ferragem adicional para porta vão simples em divisória</v>
          </cell>
          <cell r="D1517" t="str">
            <v>CJ</v>
          </cell>
          <cell r="E1517">
            <v>266.01</v>
          </cell>
          <cell r="G1517">
            <v>266.01</v>
          </cell>
        </row>
        <row r="1518">
          <cell r="A1518" t="str">
            <v>28.01.090</v>
          </cell>
          <cell r="B1518" t="str">
            <v>CDHU 187</v>
          </cell>
          <cell r="C1518" t="str">
            <v>Ferragem adicional para porta vão duplo em divisória</v>
          </cell>
          <cell r="D1518" t="str">
            <v>CJ</v>
          </cell>
          <cell r="E1518">
            <v>417.53</v>
          </cell>
          <cell r="G1518">
            <v>417.53</v>
          </cell>
        </row>
        <row r="1519">
          <cell r="A1519" t="str">
            <v>28.01.146</v>
          </cell>
          <cell r="B1519" t="str">
            <v>CDHU 187</v>
          </cell>
          <cell r="C1519" t="str">
            <v>Fechadura eletromagnética para capacidade de atraque de 150 kgf</v>
          </cell>
          <cell r="D1519" t="str">
            <v>UN</v>
          </cell>
          <cell r="E1519">
            <v>373.22</v>
          </cell>
          <cell r="F1519">
            <v>71.8</v>
          </cell>
          <cell r="G1519">
            <v>445.02</v>
          </cell>
        </row>
        <row r="1520">
          <cell r="A1520" t="str">
            <v>28.01.150</v>
          </cell>
          <cell r="B1520" t="str">
            <v>CDHU 187</v>
          </cell>
          <cell r="C1520" t="str">
            <v>Fechadura elétrica de sobrepor para porta ou portão com peso até 400 kg</v>
          </cell>
          <cell r="D1520" t="str">
            <v>CJ</v>
          </cell>
          <cell r="E1520">
            <v>483.31</v>
          </cell>
          <cell r="F1520">
            <v>71.8</v>
          </cell>
          <cell r="G1520">
            <v>555.11</v>
          </cell>
        </row>
        <row r="1521">
          <cell r="A1521" t="str">
            <v>28.01.160</v>
          </cell>
          <cell r="B1521" t="str">
            <v>CDHU 187</v>
          </cell>
          <cell r="C1521" t="str">
            <v>Mola aérea para porta, com esforço acima de 50 kg até 60 kg</v>
          </cell>
          <cell r="D1521" t="str">
            <v>UN</v>
          </cell>
          <cell r="E1521">
            <v>316.99</v>
          </cell>
          <cell r="F1521">
            <v>20.239999999999998</v>
          </cell>
          <cell r="G1521">
            <v>337.23</v>
          </cell>
        </row>
        <row r="1522">
          <cell r="A1522" t="str">
            <v>28.01.171</v>
          </cell>
          <cell r="B1522" t="str">
            <v>CDHU 187</v>
          </cell>
          <cell r="C1522" t="str">
            <v>Mola aérea para porta, com esforço acima de 60 kg até 80 kg</v>
          </cell>
          <cell r="D1522" t="str">
            <v>UN</v>
          </cell>
          <cell r="E1522">
            <v>298.2</v>
          </cell>
          <cell r="F1522">
            <v>20.239999999999998</v>
          </cell>
          <cell r="G1522">
            <v>318.44</v>
          </cell>
        </row>
        <row r="1523">
          <cell r="A1523" t="str">
            <v>28.01.180</v>
          </cell>
          <cell r="B1523" t="str">
            <v>CDHU 187</v>
          </cell>
          <cell r="C1523" t="str">
            <v>Mola aérea hidráulica, para porta com largura até 1,60 m</v>
          </cell>
          <cell r="D1523" t="str">
            <v>UN</v>
          </cell>
          <cell r="E1523">
            <v>2573.2199999999998</v>
          </cell>
          <cell r="F1523">
            <v>50.6</v>
          </cell>
          <cell r="G1523">
            <v>2623.82</v>
          </cell>
        </row>
        <row r="1524">
          <cell r="A1524" t="str">
            <v>28.01.210</v>
          </cell>
          <cell r="B1524" t="str">
            <v>CDHU 187</v>
          </cell>
          <cell r="C1524" t="str">
            <v>Fechadura tipo alavanca com chave para porta corta-fogo</v>
          </cell>
          <cell r="D1524" t="str">
            <v>UN</v>
          </cell>
          <cell r="E1524">
            <v>445.54</v>
          </cell>
          <cell r="F1524">
            <v>37.950000000000003</v>
          </cell>
          <cell r="G1524">
            <v>483.49</v>
          </cell>
        </row>
        <row r="1525">
          <cell r="A1525" t="str">
            <v>28.01.250</v>
          </cell>
          <cell r="B1525" t="str">
            <v>CDHU 187</v>
          </cell>
          <cell r="C1525" t="str">
            <v>Visor tipo olho mágico</v>
          </cell>
          <cell r="D1525" t="str">
            <v>UN</v>
          </cell>
          <cell r="E1525">
            <v>28.54</v>
          </cell>
          <cell r="F1525">
            <v>12.95</v>
          </cell>
          <cell r="G1525">
            <v>41.49</v>
          </cell>
        </row>
        <row r="1526">
          <cell r="A1526" t="str">
            <v>28.01.330</v>
          </cell>
          <cell r="B1526" t="str">
            <v>CDHU 187</v>
          </cell>
          <cell r="C1526" t="str">
            <v>Mola hidráulica de piso, para porta com largura até 1,10 m e peso até 120 kg</v>
          </cell>
          <cell r="D1526" t="str">
            <v>UN</v>
          </cell>
          <cell r="E1526">
            <v>1010.16</v>
          </cell>
          <cell r="F1526">
            <v>50.6</v>
          </cell>
          <cell r="G1526">
            <v>1060.76</v>
          </cell>
        </row>
        <row r="1527">
          <cell r="A1527" t="str">
            <v>28.01.400</v>
          </cell>
          <cell r="B1527" t="str">
            <v>CDHU 187</v>
          </cell>
          <cell r="C1527" t="str">
            <v>Ferrolho de segurança de 1,20 m, para adaptação em portas de celas, embutido em caixa</v>
          </cell>
          <cell r="D1527" t="str">
            <v>UN</v>
          </cell>
          <cell r="E1527">
            <v>1000.89</v>
          </cell>
          <cell r="F1527">
            <v>101.2</v>
          </cell>
          <cell r="G1527">
            <v>1102.0899999999999</v>
          </cell>
        </row>
        <row r="1528">
          <cell r="A1528" t="str">
            <v>28.01.550</v>
          </cell>
          <cell r="B1528" t="str">
            <v>CDHU 187</v>
          </cell>
          <cell r="C1528" t="str">
            <v>Fechadura com maçaneta tipo alavanca em aço inoxidável, para porta externa</v>
          </cell>
          <cell r="D1528" t="str">
            <v>UN</v>
          </cell>
          <cell r="E1528">
            <v>328.44</v>
          </cell>
          <cell r="F1528">
            <v>64.75</v>
          </cell>
          <cell r="G1528">
            <v>393.19</v>
          </cell>
        </row>
        <row r="1529">
          <cell r="A1529" t="str">
            <v>28.05</v>
          </cell>
          <cell r="B1529" t="str">
            <v>CDHU 187</v>
          </cell>
          <cell r="C1529" t="str">
            <v>Cadeado</v>
          </cell>
        </row>
        <row r="1530">
          <cell r="A1530" t="str">
            <v>28.05.020</v>
          </cell>
          <cell r="B1530" t="str">
            <v>CDHU 187</v>
          </cell>
          <cell r="C1530" t="str">
            <v>Cadeado de latão com cilindro - trava dupla - 25/27mm</v>
          </cell>
          <cell r="D1530" t="str">
            <v>UN</v>
          </cell>
          <cell r="E1530">
            <v>20.59</v>
          </cell>
          <cell r="G1530">
            <v>20.59</v>
          </cell>
        </row>
        <row r="1531">
          <cell r="A1531" t="str">
            <v>28.05.040</v>
          </cell>
          <cell r="B1531" t="str">
            <v>CDHU 187</v>
          </cell>
          <cell r="C1531" t="str">
            <v>Cadeado de latão com cilindro - trava dupla - 35/36mm</v>
          </cell>
          <cell r="D1531" t="str">
            <v>UN</v>
          </cell>
          <cell r="E1531">
            <v>29.59</v>
          </cell>
          <cell r="G1531">
            <v>29.59</v>
          </cell>
        </row>
        <row r="1532">
          <cell r="A1532" t="str">
            <v>28.05.060</v>
          </cell>
          <cell r="B1532" t="str">
            <v>CDHU 187</v>
          </cell>
          <cell r="C1532" t="str">
            <v>Cadeado de latão com cilindro - trava dupla - 50mm</v>
          </cell>
          <cell r="D1532" t="str">
            <v>UN</v>
          </cell>
          <cell r="E1532">
            <v>52.34</v>
          </cell>
          <cell r="G1532">
            <v>52.34</v>
          </cell>
        </row>
        <row r="1533">
          <cell r="A1533" t="str">
            <v>28.05.070</v>
          </cell>
          <cell r="B1533" t="str">
            <v>CDHU 187</v>
          </cell>
          <cell r="C1533" t="str">
            <v>Cadeado de latão com cilindro de alta segurança, com 16 pinos e tetra-chave - 70mm</v>
          </cell>
          <cell r="D1533" t="str">
            <v>UN</v>
          </cell>
          <cell r="E1533">
            <v>187.9</v>
          </cell>
          <cell r="G1533">
            <v>187.9</v>
          </cell>
        </row>
        <row r="1534">
          <cell r="A1534" t="str">
            <v>28.05.080</v>
          </cell>
          <cell r="B1534" t="str">
            <v>CDHU 187</v>
          </cell>
          <cell r="C1534" t="str">
            <v>Cadeado de latão com cilindro - trava dupla - 60mm</v>
          </cell>
          <cell r="D1534" t="str">
            <v>UN</v>
          </cell>
          <cell r="E1534">
            <v>83.47</v>
          </cell>
          <cell r="G1534">
            <v>83.47</v>
          </cell>
        </row>
        <row r="1535">
          <cell r="A1535" t="str">
            <v>28.20</v>
          </cell>
          <cell r="B1535" t="str">
            <v>CDHU 187</v>
          </cell>
          <cell r="C1535" t="str">
            <v>Reparos, conservacoes e complementos - GRUPO 28</v>
          </cell>
        </row>
        <row r="1536">
          <cell r="A1536" t="str">
            <v>28.20.020</v>
          </cell>
          <cell r="B1536" t="str">
            <v>CDHU 187</v>
          </cell>
          <cell r="C1536" t="str">
            <v>Recolocação de fechaduras de embutir</v>
          </cell>
          <cell r="D1536" t="str">
            <v>UN</v>
          </cell>
          <cell r="F1536">
            <v>64.75</v>
          </cell>
          <cell r="G1536">
            <v>64.75</v>
          </cell>
        </row>
        <row r="1537">
          <cell r="A1537" t="str">
            <v>28.20.030</v>
          </cell>
          <cell r="B1537" t="str">
            <v>CDHU 187</v>
          </cell>
          <cell r="C1537" t="str">
            <v>Barra antipânico de sobrepor para porta de 1 folha</v>
          </cell>
          <cell r="D1537" t="str">
            <v>UN</v>
          </cell>
          <cell r="E1537">
            <v>886.32</v>
          </cell>
          <cell r="F1537">
            <v>50.6</v>
          </cell>
          <cell r="G1537">
            <v>936.92</v>
          </cell>
        </row>
        <row r="1538">
          <cell r="A1538" t="str">
            <v>28.20.040</v>
          </cell>
          <cell r="B1538" t="str">
            <v>CDHU 187</v>
          </cell>
          <cell r="C1538" t="str">
            <v>Recolocação de fechaduras e fechos de sobrepor</v>
          </cell>
          <cell r="D1538" t="str">
            <v>UN</v>
          </cell>
          <cell r="F1538">
            <v>55.68</v>
          </cell>
          <cell r="G1538">
            <v>55.68</v>
          </cell>
        </row>
        <row r="1539">
          <cell r="A1539" t="str">
            <v>28.20.050</v>
          </cell>
          <cell r="B1539" t="str">
            <v>CDHU 187</v>
          </cell>
          <cell r="C1539" t="str">
            <v>Barra antipânico de sobrepor e maçaneta livre para porta de 1 folha</v>
          </cell>
          <cell r="D1539" t="str">
            <v>CJ</v>
          </cell>
          <cell r="E1539">
            <v>1298.02</v>
          </cell>
          <cell r="F1539">
            <v>65.78</v>
          </cell>
          <cell r="G1539">
            <v>1363.8</v>
          </cell>
        </row>
        <row r="1540">
          <cell r="A1540" t="str">
            <v>28.20.060</v>
          </cell>
          <cell r="B1540" t="str">
            <v>CDHU 187</v>
          </cell>
          <cell r="C1540" t="str">
            <v>Recolocação de dobradiças</v>
          </cell>
          <cell r="D1540" t="str">
            <v>UN</v>
          </cell>
          <cell r="F1540">
            <v>7.34</v>
          </cell>
          <cell r="G1540">
            <v>7.34</v>
          </cell>
        </row>
        <row r="1541">
          <cell r="A1541" t="str">
            <v>28.20.070</v>
          </cell>
          <cell r="B1541" t="str">
            <v>CDHU 187</v>
          </cell>
          <cell r="C1541" t="str">
            <v>Ferragem para portão de tapume</v>
          </cell>
          <cell r="D1541" t="str">
            <v>CJ</v>
          </cell>
          <cell r="E1541">
            <v>477.17</v>
          </cell>
          <cell r="F1541">
            <v>129.47999999999999</v>
          </cell>
          <cell r="G1541">
            <v>606.65</v>
          </cell>
        </row>
        <row r="1542">
          <cell r="A1542" t="str">
            <v>28.20.090</v>
          </cell>
          <cell r="B1542" t="str">
            <v>CDHU 187</v>
          </cell>
          <cell r="C1542" t="str">
            <v>Dobradiça tipo gonzo, diâmetro de 1 1/2´ com abas de 2´ x 3/8´</v>
          </cell>
          <cell r="D1542" t="str">
            <v>UN</v>
          </cell>
          <cell r="E1542">
            <v>153.76</v>
          </cell>
          <cell r="F1542">
            <v>24.53</v>
          </cell>
          <cell r="G1542">
            <v>178.29</v>
          </cell>
        </row>
        <row r="1543">
          <cell r="A1543" t="str">
            <v>28.20.170</v>
          </cell>
          <cell r="B1543" t="str">
            <v>CDHU 187</v>
          </cell>
          <cell r="C1543" t="str">
            <v>Brete para instalação superior em porta chapa/grade de segurança</v>
          </cell>
          <cell r="D1543" t="str">
            <v>CJ</v>
          </cell>
          <cell r="E1543">
            <v>4150.58</v>
          </cell>
          <cell r="F1543">
            <v>151.80000000000001</v>
          </cell>
          <cell r="G1543">
            <v>4302.38</v>
          </cell>
        </row>
        <row r="1544">
          <cell r="A1544" t="str">
            <v>28.20.210</v>
          </cell>
          <cell r="B1544" t="str">
            <v>CDHU 187</v>
          </cell>
          <cell r="C1544" t="str">
            <v>Ferrolho de segurança para adaptação em portas de celas</v>
          </cell>
          <cell r="D1544" t="str">
            <v>UN</v>
          </cell>
          <cell r="E1544">
            <v>403.36</v>
          </cell>
          <cell r="F1544">
            <v>50.6</v>
          </cell>
          <cell r="G1544">
            <v>453.96</v>
          </cell>
        </row>
        <row r="1545">
          <cell r="A1545" t="str">
            <v>28.20.211</v>
          </cell>
          <cell r="B1545" t="str">
            <v>CDHU 187</v>
          </cell>
          <cell r="C1545" t="str">
            <v>Maçaneta tipo alavanca, acionamento com chave, para porta corta-fogo</v>
          </cell>
          <cell r="D1545" t="str">
            <v>UN</v>
          </cell>
          <cell r="E1545">
            <v>213.21</v>
          </cell>
          <cell r="F1545">
            <v>37.950000000000003</v>
          </cell>
          <cell r="G1545">
            <v>251.16</v>
          </cell>
        </row>
        <row r="1546">
          <cell r="A1546" t="str">
            <v>28.20.220</v>
          </cell>
          <cell r="B1546" t="str">
            <v>CDHU 187</v>
          </cell>
          <cell r="C1546" t="str">
            <v>Dobradiça inferior para porta de vidro temperado</v>
          </cell>
          <cell r="D1546" t="str">
            <v>UN</v>
          </cell>
          <cell r="E1546">
            <v>105.08</v>
          </cell>
          <cell r="F1546">
            <v>8.6</v>
          </cell>
          <cell r="G1546">
            <v>113.68</v>
          </cell>
        </row>
        <row r="1547">
          <cell r="A1547" t="str">
            <v>28.20.230</v>
          </cell>
          <cell r="B1547" t="str">
            <v>CDHU 187</v>
          </cell>
          <cell r="C1547" t="str">
            <v>Dobradiça superior para porta de vidro temperado</v>
          </cell>
          <cell r="D1547" t="str">
            <v>UN</v>
          </cell>
          <cell r="E1547">
            <v>68.599999999999994</v>
          </cell>
          <cell r="F1547">
            <v>8.6</v>
          </cell>
          <cell r="G1547">
            <v>77.2</v>
          </cell>
        </row>
        <row r="1548">
          <cell r="A1548" t="str">
            <v>28.20.360</v>
          </cell>
          <cell r="B1548" t="str">
            <v>CDHU 187</v>
          </cell>
          <cell r="C1548" t="str">
            <v>Suporte duplo para vidro temperado fixado em alvenaria</v>
          </cell>
          <cell r="D1548" t="str">
            <v>UN</v>
          </cell>
          <cell r="E1548">
            <v>174.52</v>
          </cell>
          <cell r="F1548">
            <v>8.6</v>
          </cell>
          <cell r="G1548">
            <v>183.12</v>
          </cell>
        </row>
        <row r="1549">
          <cell r="A1549" t="str">
            <v>28.20.411</v>
          </cell>
          <cell r="B1549" t="str">
            <v>CDHU 187</v>
          </cell>
          <cell r="C1549" t="str">
            <v>Dobradiça em aço cromado de 3 1/2", para porta de até 21 kg</v>
          </cell>
          <cell r="D1549" t="str">
            <v>CJ</v>
          </cell>
          <cell r="E1549">
            <v>29.11</v>
          </cell>
          <cell r="F1549">
            <v>7.34</v>
          </cell>
          <cell r="G1549">
            <v>36.450000000000003</v>
          </cell>
        </row>
        <row r="1550">
          <cell r="A1550" t="str">
            <v>28.20.412</v>
          </cell>
          <cell r="B1550" t="str">
            <v>CDHU 187</v>
          </cell>
          <cell r="C1550" t="str">
            <v>Dobradiça em aço inoxidável de 3" x 2 1/2", para porta de até 25 kg</v>
          </cell>
          <cell r="D1550" t="str">
            <v>UN</v>
          </cell>
          <cell r="E1550">
            <v>42.52</v>
          </cell>
          <cell r="F1550">
            <v>7.34</v>
          </cell>
          <cell r="G1550">
            <v>49.86</v>
          </cell>
        </row>
        <row r="1551">
          <cell r="A1551" t="str">
            <v>28.20.413</v>
          </cell>
          <cell r="B1551" t="str">
            <v>CDHU 187</v>
          </cell>
          <cell r="C1551" t="str">
            <v>Dobradiça em latão cromado reforçada de 3 1/2" x 3", para porta de até 35 kg</v>
          </cell>
          <cell r="D1551" t="str">
            <v>UN</v>
          </cell>
          <cell r="E1551">
            <v>64.25</v>
          </cell>
          <cell r="F1551">
            <v>7.34</v>
          </cell>
          <cell r="G1551">
            <v>71.59</v>
          </cell>
        </row>
        <row r="1552">
          <cell r="A1552" t="str">
            <v>28.20.430</v>
          </cell>
          <cell r="B1552" t="str">
            <v>CDHU 187</v>
          </cell>
          <cell r="C1552" t="str">
            <v>Dobradiça em latão cromado, com mola tipo vai e vem, de 3"</v>
          </cell>
          <cell r="D1552" t="str">
            <v>CJ</v>
          </cell>
          <cell r="E1552">
            <v>261.29000000000002</v>
          </cell>
          <cell r="F1552">
            <v>15.54</v>
          </cell>
          <cell r="G1552">
            <v>276.83</v>
          </cell>
        </row>
        <row r="1553">
          <cell r="A1553" t="str">
            <v>28.20.510</v>
          </cell>
          <cell r="B1553" t="str">
            <v>CDHU 187</v>
          </cell>
          <cell r="C1553" t="str">
            <v>Pivô superior lateral para porta em vidro temperado</v>
          </cell>
          <cell r="D1553" t="str">
            <v>UN</v>
          </cell>
          <cell r="E1553">
            <v>72.69</v>
          </cell>
          <cell r="F1553">
            <v>8.6</v>
          </cell>
          <cell r="G1553">
            <v>81.290000000000006</v>
          </cell>
        </row>
        <row r="1554">
          <cell r="A1554" t="str">
            <v>28.20.550</v>
          </cell>
          <cell r="B1554" t="str">
            <v>CDHU 187</v>
          </cell>
          <cell r="C1554" t="str">
            <v>Mancal inferior com rolamento para porta em vidro temperado</v>
          </cell>
          <cell r="D1554" t="str">
            <v>UN</v>
          </cell>
          <cell r="E1554">
            <v>89.42</v>
          </cell>
          <cell r="F1554">
            <v>8.6</v>
          </cell>
          <cell r="G1554">
            <v>98.02</v>
          </cell>
        </row>
        <row r="1555">
          <cell r="A1555" t="str">
            <v>28.20.590</v>
          </cell>
          <cell r="B1555" t="str">
            <v>CDHU 187</v>
          </cell>
          <cell r="C1555" t="str">
            <v>Contra fechadura de centro para porta em vidro temperado</v>
          </cell>
          <cell r="D1555" t="str">
            <v>UN</v>
          </cell>
          <cell r="E1555">
            <v>190.87</v>
          </cell>
          <cell r="F1555">
            <v>6.23</v>
          </cell>
          <cell r="G1555">
            <v>197.1</v>
          </cell>
        </row>
        <row r="1556">
          <cell r="A1556" t="str">
            <v>28.20.600</v>
          </cell>
          <cell r="B1556" t="str">
            <v>CDHU 187</v>
          </cell>
          <cell r="C1556" t="str">
            <v>Fechadura de centro com cilindro para porta em vidro temperado</v>
          </cell>
          <cell r="D1556" t="str">
            <v>UN</v>
          </cell>
          <cell r="E1556">
            <v>217.04</v>
          </cell>
          <cell r="F1556">
            <v>8.6</v>
          </cell>
          <cell r="G1556">
            <v>225.64</v>
          </cell>
        </row>
        <row r="1557">
          <cell r="A1557" t="str">
            <v>28.20.650</v>
          </cell>
          <cell r="B1557" t="str">
            <v>CDHU 187</v>
          </cell>
          <cell r="C1557" t="str">
            <v>Puxador duplo em aço inoxidável, para porta de madeira, alumínio ou vidro, de 350 mm</v>
          </cell>
          <cell r="D1557" t="str">
            <v>UN</v>
          </cell>
          <cell r="E1557">
            <v>600.19000000000005</v>
          </cell>
          <cell r="F1557">
            <v>75.91</v>
          </cell>
          <cell r="G1557">
            <v>676.1</v>
          </cell>
        </row>
        <row r="1558">
          <cell r="A1558" t="str">
            <v>28.20.655</v>
          </cell>
          <cell r="B1558" t="str">
            <v>CDHU 187</v>
          </cell>
          <cell r="C1558" t="str">
            <v>Puxador duplo em aço inoxidável de 300 mm, para porta</v>
          </cell>
          <cell r="D1558" t="str">
            <v>UN</v>
          </cell>
          <cell r="E1558">
            <v>132.88</v>
          </cell>
          <cell r="F1558">
            <v>75.91</v>
          </cell>
          <cell r="G1558">
            <v>208.79</v>
          </cell>
        </row>
        <row r="1559">
          <cell r="A1559" t="str">
            <v>28.20.750</v>
          </cell>
          <cell r="B1559" t="str">
            <v>CDHU 187</v>
          </cell>
          <cell r="C1559" t="str">
            <v>Capa de proteção para fechadura / ferrolho</v>
          </cell>
          <cell r="D1559" t="str">
            <v>UN</v>
          </cell>
          <cell r="E1559">
            <v>27.53</v>
          </cell>
          <cell r="F1559">
            <v>49.05</v>
          </cell>
          <cell r="G1559">
            <v>76.58</v>
          </cell>
        </row>
        <row r="1560">
          <cell r="A1560" t="str">
            <v>28.20.770</v>
          </cell>
          <cell r="B1560" t="str">
            <v>CDHU 187</v>
          </cell>
          <cell r="C1560" t="str">
            <v>Trinco de piso para porta em vidro temperado</v>
          </cell>
          <cell r="D1560" t="str">
            <v>UN</v>
          </cell>
          <cell r="E1560">
            <v>177.99</v>
          </cell>
          <cell r="F1560">
            <v>8.6</v>
          </cell>
          <cell r="G1560">
            <v>186.59</v>
          </cell>
        </row>
        <row r="1561">
          <cell r="A1561" t="str">
            <v>28.20.800</v>
          </cell>
          <cell r="B1561" t="str">
            <v>CDHU 187</v>
          </cell>
          <cell r="C1561" t="str">
            <v>Equipamento automatizador de portas deslizantes para folha dupla</v>
          </cell>
          <cell r="D1561" t="str">
            <v>UN</v>
          </cell>
          <cell r="E1561">
            <v>10982.81</v>
          </cell>
          <cell r="G1561">
            <v>10982.81</v>
          </cell>
        </row>
        <row r="1562">
          <cell r="A1562" t="str">
            <v>28.20.810</v>
          </cell>
          <cell r="B1562" t="str">
            <v>CDHU 187</v>
          </cell>
          <cell r="C1562" t="str">
            <v>Equipamento automatizador telescópico unilateral de portas deslizantes para folha dupla</v>
          </cell>
          <cell r="D1562" t="str">
            <v>UN</v>
          </cell>
          <cell r="E1562">
            <v>14426.47</v>
          </cell>
          <cell r="G1562">
            <v>14426.47</v>
          </cell>
        </row>
        <row r="1563">
          <cell r="A1563" t="str">
            <v>28.20.820</v>
          </cell>
          <cell r="B1563" t="str">
            <v>CDHU 187</v>
          </cell>
          <cell r="C1563" t="str">
            <v>Barra antipânico de sobrepor com maçaneta e chave, para porta em vidro de 1 folha</v>
          </cell>
          <cell r="D1563" t="str">
            <v>CJ</v>
          </cell>
          <cell r="E1563">
            <v>727.12</v>
          </cell>
          <cell r="F1563">
            <v>101.2</v>
          </cell>
          <cell r="G1563">
            <v>828.32</v>
          </cell>
        </row>
        <row r="1564">
          <cell r="A1564" t="str">
            <v>28.20.830</v>
          </cell>
          <cell r="B1564" t="str">
            <v>CDHU 187</v>
          </cell>
          <cell r="C1564" t="str">
            <v>Barra antipânico de sobrepor com maçaneta e chave, para porta dupla em vidro</v>
          </cell>
          <cell r="D1564" t="str">
            <v>CJ</v>
          </cell>
          <cell r="E1564">
            <v>1447.67</v>
          </cell>
          <cell r="F1564">
            <v>202.4</v>
          </cell>
          <cell r="G1564">
            <v>1650.07</v>
          </cell>
        </row>
        <row r="1565">
          <cell r="A1565" t="str">
            <v>28.20.840</v>
          </cell>
          <cell r="B1565" t="str">
            <v>CDHU 187</v>
          </cell>
          <cell r="C1565" t="str">
            <v>Barra antipânico para porta dupla com travamentos horizontal e vertical completa, com maçaneta tipo alavanca e chave, para vãos de 1,40 a 1,60 m</v>
          </cell>
          <cell r="D1565" t="str">
            <v>CJ</v>
          </cell>
          <cell r="E1565">
            <v>1065.1600000000001</v>
          </cell>
          <cell r="F1565">
            <v>202.4</v>
          </cell>
          <cell r="G1565">
            <v>1267.56</v>
          </cell>
        </row>
        <row r="1566">
          <cell r="A1566" t="str">
            <v>28.20.850</v>
          </cell>
          <cell r="B1566" t="str">
            <v>CDHU 187</v>
          </cell>
          <cell r="C1566" t="str">
            <v>Barra antipânico para porta dupla com travamentos horizontal e vertical completa, com maçaneta tipo alavanca e chave, para vãos de 1,70 a 2,60 m</v>
          </cell>
          <cell r="D1566" t="str">
            <v>CJ</v>
          </cell>
          <cell r="E1566">
            <v>1165.3900000000001</v>
          </cell>
          <cell r="F1566">
            <v>202.4</v>
          </cell>
          <cell r="G1566">
            <v>1367.79</v>
          </cell>
        </row>
        <row r="1567">
          <cell r="A1567" t="str">
            <v>28.20.860</v>
          </cell>
          <cell r="B1567" t="str">
            <v>CDHU 187</v>
          </cell>
          <cell r="C1567" t="str">
            <v>Veda porta/veda fresta com escova em alumínio branco</v>
          </cell>
          <cell r="D1567" t="str">
            <v>M</v>
          </cell>
          <cell r="E1567">
            <v>44.68</v>
          </cell>
          <cell r="F1567">
            <v>11.85</v>
          </cell>
          <cell r="G1567">
            <v>56.53</v>
          </cell>
        </row>
        <row r="1568">
          <cell r="A1568" t="str">
            <v>29</v>
          </cell>
          <cell r="B1568" t="str">
            <v>CDHU 187</v>
          </cell>
          <cell r="C1568" t="str">
            <v>INSERTE METALICO</v>
          </cell>
        </row>
        <row r="1569">
          <cell r="A1569" t="str">
            <v>29.01</v>
          </cell>
          <cell r="B1569" t="str">
            <v>CDHU 187</v>
          </cell>
          <cell r="C1569" t="str">
            <v>Cantoneira</v>
          </cell>
        </row>
        <row r="1570">
          <cell r="A1570" t="str">
            <v>29.01.020</v>
          </cell>
          <cell r="B1570" t="str">
            <v>CDHU 187</v>
          </cell>
          <cell r="C1570" t="str">
            <v>Cantoneira em alumínio perfil sextavado</v>
          </cell>
          <cell r="D1570" t="str">
            <v>M</v>
          </cell>
          <cell r="E1570">
            <v>6.33</v>
          </cell>
          <cell r="F1570">
            <v>15.32</v>
          </cell>
          <cell r="G1570">
            <v>21.65</v>
          </cell>
        </row>
        <row r="1571">
          <cell r="A1571" t="str">
            <v>29.01.030</v>
          </cell>
          <cell r="B1571" t="str">
            <v>CDHU 187</v>
          </cell>
          <cell r="C1571" t="str">
            <v>Perfil em alumínio natural</v>
          </cell>
          <cell r="D1571" t="str">
            <v>KG</v>
          </cell>
          <cell r="E1571">
            <v>37.01</v>
          </cell>
          <cell r="F1571">
            <v>68.510000000000005</v>
          </cell>
          <cell r="G1571">
            <v>105.52</v>
          </cell>
        </row>
        <row r="1572">
          <cell r="A1572" t="str">
            <v>29.01.040</v>
          </cell>
          <cell r="B1572" t="str">
            <v>CDHU 187</v>
          </cell>
          <cell r="C1572" t="str">
            <v>Cantoneira em alumínio perfil ´Y´</v>
          </cell>
          <cell r="D1572" t="str">
            <v>M</v>
          </cell>
          <cell r="E1572">
            <v>7.88</v>
          </cell>
          <cell r="F1572">
            <v>15.32</v>
          </cell>
          <cell r="G1572">
            <v>23.2</v>
          </cell>
        </row>
        <row r="1573">
          <cell r="A1573" t="str">
            <v>29.01.210</v>
          </cell>
          <cell r="B1573" t="str">
            <v>CDHU 187</v>
          </cell>
          <cell r="C1573" t="str">
            <v>Cantoneira em aço galvanizado</v>
          </cell>
          <cell r="D1573" t="str">
            <v>KG</v>
          </cell>
          <cell r="E1573">
            <v>18.059999999999999</v>
          </cell>
          <cell r="F1573">
            <v>15.32</v>
          </cell>
          <cell r="G1573">
            <v>33.380000000000003</v>
          </cell>
        </row>
        <row r="1574">
          <cell r="A1574" t="str">
            <v>29.01.230</v>
          </cell>
          <cell r="B1574" t="str">
            <v>CDHU 187</v>
          </cell>
          <cell r="C1574" t="str">
            <v>Cantoneira e perfis em ferro</v>
          </cell>
          <cell r="D1574" t="str">
            <v>KG</v>
          </cell>
          <cell r="E1574">
            <v>12.91</v>
          </cell>
          <cell r="F1574">
            <v>15.32</v>
          </cell>
          <cell r="G1574">
            <v>28.23</v>
          </cell>
        </row>
        <row r="1575">
          <cell r="A1575" t="str">
            <v>29.03</v>
          </cell>
          <cell r="B1575" t="str">
            <v>CDHU 187</v>
          </cell>
          <cell r="C1575" t="str">
            <v>Cabos e cordoalhas</v>
          </cell>
        </row>
        <row r="1576">
          <cell r="A1576" t="str">
            <v>29.03.010</v>
          </cell>
          <cell r="B1576" t="str">
            <v>CDHU 187</v>
          </cell>
          <cell r="C1576" t="str">
            <v>Cabo em aço galvanizado com alma de aço, diâmetro de 3/16´ (4,76 mm)</v>
          </cell>
          <cell r="D1576" t="str">
            <v>M</v>
          </cell>
          <cell r="E1576">
            <v>8.9</v>
          </cell>
          <cell r="F1576">
            <v>12.95</v>
          </cell>
          <cell r="G1576">
            <v>21.85</v>
          </cell>
        </row>
        <row r="1577">
          <cell r="A1577" t="str">
            <v>29.03.020</v>
          </cell>
          <cell r="B1577" t="str">
            <v>CDHU 187</v>
          </cell>
          <cell r="C1577" t="str">
            <v>Cabo em aço galvanizado com alma de aço, diâmetro de 5/16´ (7,94 mm)</v>
          </cell>
          <cell r="D1577" t="str">
            <v>M</v>
          </cell>
          <cell r="E1577">
            <v>14.62</v>
          </cell>
          <cell r="F1577">
            <v>12.95</v>
          </cell>
          <cell r="G1577">
            <v>27.57</v>
          </cell>
        </row>
        <row r="1578">
          <cell r="A1578" t="str">
            <v>29.03.030</v>
          </cell>
          <cell r="B1578" t="str">
            <v>CDHU 187</v>
          </cell>
          <cell r="C1578" t="str">
            <v>Cordoalha de aço galvanizado, diâmetro de 1/4´ (6,35 mm)</v>
          </cell>
          <cell r="D1578" t="str">
            <v>M</v>
          </cell>
          <cell r="E1578">
            <v>9.81</v>
          </cell>
          <cell r="F1578">
            <v>12.95</v>
          </cell>
          <cell r="G1578">
            <v>22.76</v>
          </cell>
        </row>
        <row r="1579">
          <cell r="A1579" t="str">
            <v>29.03.040</v>
          </cell>
          <cell r="B1579" t="str">
            <v>CDHU 187</v>
          </cell>
          <cell r="C1579" t="str">
            <v>Cabo em aço galvanizado com alma de aço, diâmetro de 3/8´ (9,52 mm)</v>
          </cell>
          <cell r="D1579" t="str">
            <v>M</v>
          </cell>
          <cell r="E1579">
            <v>20.66</v>
          </cell>
          <cell r="F1579">
            <v>12.95</v>
          </cell>
          <cell r="G1579">
            <v>33.61</v>
          </cell>
        </row>
        <row r="1580">
          <cell r="A1580" t="str">
            <v>29.20</v>
          </cell>
          <cell r="B1580" t="str">
            <v>CDHU 187</v>
          </cell>
          <cell r="C1580" t="str">
            <v>Reparos, conservacoes e complementos - GRUPO 29</v>
          </cell>
        </row>
        <row r="1581">
          <cell r="A1581" t="str">
            <v>29.20.030</v>
          </cell>
          <cell r="B1581" t="str">
            <v>CDHU 187</v>
          </cell>
          <cell r="C1581" t="str">
            <v>Alumínio liso para complementos e reparos</v>
          </cell>
          <cell r="D1581" t="str">
            <v>KG</v>
          </cell>
          <cell r="E1581">
            <v>54.07</v>
          </cell>
          <cell r="F1581">
            <v>15.77</v>
          </cell>
          <cell r="G1581">
            <v>69.84</v>
          </cell>
        </row>
        <row r="1582">
          <cell r="A1582" t="str">
            <v>30</v>
          </cell>
          <cell r="B1582" t="str">
            <v>CDHU 187</v>
          </cell>
          <cell r="C1582" t="str">
            <v>ACESSIBILIDADE</v>
          </cell>
        </row>
        <row r="1583">
          <cell r="A1583" t="str">
            <v>30.01</v>
          </cell>
          <cell r="B1583" t="str">
            <v>CDHU 187</v>
          </cell>
          <cell r="C1583" t="str">
            <v>Barra de apoio</v>
          </cell>
        </row>
        <row r="1584">
          <cell r="A1584" t="str">
            <v>30.01.010</v>
          </cell>
          <cell r="B1584" t="str">
            <v>CDHU 187</v>
          </cell>
          <cell r="C1584" t="str">
            <v>Barra de apoio reta, para pessoas com mobilidade reduzida, em tubo de aço inoxidável de 1 1/2´</v>
          </cell>
          <cell r="D1584" t="str">
            <v>M</v>
          </cell>
          <cell r="E1584">
            <v>180.24</v>
          </cell>
          <cell r="F1584">
            <v>12.95</v>
          </cell>
          <cell r="G1584">
            <v>193.19</v>
          </cell>
        </row>
        <row r="1585">
          <cell r="A1585" t="str">
            <v>30.01.020</v>
          </cell>
          <cell r="B1585" t="str">
            <v>CDHU 187</v>
          </cell>
          <cell r="C1585" t="str">
            <v>Barra de apoio reta, para pessoas com mobilidade reduzida, em tubo de aço inoxidável de 1 1/2´ x 500 mm</v>
          </cell>
          <cell r="D1585" t="str">
            <v>UN</v>
          </cell>
          <cell r="E1585">
            <v>111.73</v>
          </cell>
          <cell r="F1585">
            <v>12.95</v>
          </cell>
          <cell r="G1585">
            <v>124.68</v>
          </cell>
        </row>
        <row r="1586">
          <cell r="A1586" t="str">
            <v>30.01.030</v>
          </cell>
          <cell r="B1586" t="str">
            <v>CDHU 187</v>
          </cell>
          <cell r="C1586" t="str">
            <v>Barra de apoio reta, para pessoas com mobilidade reduzida, em tubo de aço inoxidável de 1 1/2´ x 800 mm</v>
          </cell>
          <cell r="D1586" t="str">
            <v>UN</v>
          </cell>
          <cell r="E1586">
            <v>150.19999999999999</v>
          </cell>
          <cell r="F1586">
            <v>12.95</v>
          </cell>
          <cell r="G1586">
            <v>163.15</v>
          </cell>
        </row>
        <row r="1587">
          <cell r="A1587" t="str">
            <v>30.01.050</v>
          </cell>
          <cell r="B1587" t="str">
            <v>CDHU 187</v>
          </cell>
          <cell r="C1587" t="str">
            <v>Barra de apoio em ângulo de 90°, para pessoas com mobilidade reduzida, em tubo de aço inoxidável de 1 1/2´ x 800 x 800 mm</v>
          </cell>
          <cell r="D1587" t="str">
            <v>UN</v>
          </cell>
          <cell r="E1587">
            <v>350.98</v>
          </cell>
          <cell r="F1587">
            <v>12.95</v>
          </cell>
          <cell r="G1587">
            <v>363.93</v>
          </cell>
        </row>
        <row r="1588">
          <cell r="A1588" t="str">
            <v>30.01.061</v>
          </cell>
          <cell r="B1588" t="str">
            <v>CDHU 187</v>
          </cell>
          <cell r="C1588" t="str">
            <v>Barra de apoio lateral para lavatório, para pessoas com mobilidade reduzida, em tubo de aço inoxidável de 1.1/4", comprimento 25 a 30 cm</v>
          </cell>
          <cell r="D1588" t="str">
            <v>UN</v>
          </cell>
          <cell r="E1588">
            <v>204.88</v>
          </cell>
          <cell r="F1588">
            <v>12.95</v>
          </cell>
          <cell r="G1588">
            <v>217.83</v>
          </cell>
        </row>
        <row r="1589">
          <cell r="A1589" t="str">
            <v>30.01.080</v>
          </cell>
          <cell r="B1589" t="str">
            <v>CDHU 187</v>
          </cell>
          <cell r="C1589" t="str">
            <v>Barra de apoio reta, para pessoas com mobilidade reduzida, em tubo de alumínio, comprimento de 800 mm, acabamento com pintura epóxi</v>
          </cell>
          <cell r="D1589" t="str">
            <v>UN</v>
          </cell>
          <cell r="E1589">
            <v>172.18</v>
          </cell>
          <cell r="F1589">
            <v>12.95</v>
          </cell>
          <cell r="G1589">
            <v>185.13</v>
          </cell>
        </row>
        <row r="1590">
          <cell r="A1590" t="str">
            <v>30.01.090</v>
          </cell>
          <cell r="B1590" t="str">
            <v>CDHU 187</v>
          </cell>
          <cell r="C1590" t="str">
            <v>Barra de apoio em ângulo de 90°, para pessoas com mobilidade reduzida, em tubo de alumínio de 800 x 800 mm, acabamento com pintura epóxi</v>
          </cell>
          <cell r="D1590" t="str">
            <v>UN</v>
          </cell>
          <cell r="E1590">
            <v>386.01</v>
          </cell>
          <cell r="F1590">
            <v>12.95</v>
          </cell>
          <cell r="G1590">
            <v>398.96</v>
          </cell>
        </row>
        <row r="1591">
          <cell r="A1591" t="str">
            <v>30.01.110</v>
          </cell>
          <cell r="B1591" t="str">
            <v>CDHU 187</v>
          </cell>
          <cell r="C1591" t="str">
            <v>Barra de proteção para sifão, para pessoas com mobilidade reduzida, em tubo de alumínio, acabamento com pintura epóxi</v>
          </cell>
          <cell r="D1591" t="str">
            <v>UN</v>
          </cell>
          <cell r="E1591">
            <v>312.75</v>
          </cell>
          <cell r="F1591">
            <v>12.95</v>
          </cell>
          <cell r="G1591">
            <v>325.7</v>
          </cell>
        </row>
        <row r="1592">
          <cell r="A1592" t="str">
            <v>30.01.120</v>
          </cell>
          <cell r="B1592" t="str">
            <v>CDHU 187</v>
          </cell>
          <cell r="C1592" t="str">
            <v>Barra de apoio reta, para pessoas com mobilidade reduzida, em tubo de aço inoxidável de 1 1/4´ x 400 mm</v>
          </cell>
          <cell r="D1592" t="str">
            <v>UN</v>
          </cell>
          <cell r="E1592">
            <v>138.31</v>
          </cell>
          <cell r="F1592">
            <v>12.95</v>
          </cell>
          <cell r="G1592">
            <v>151.26</v>
          </cell>
        </row>
        <row r="1593">
          <cell r="A1593" t="str">
            <v>30.01.130</v>
          </cell>
          <cell r="B1593" t="str">
            <v>CDHU 187</v>
          </cell>
          <cell r="C1593" t="str">
            <v>Barra de proteção para lavatório, para pessoas com mobilidade reduzida, em tubo de alumínio acabamento com pintura epóxi</v>
          </cell>
          <cell r="D1593" t="str">
            <v>UN</v>
          </cell>
          <cell r="E1593">
            <v>462.97</v>
          </cell>
          <cell r="F1593">
            <v>21.59</v>
          </cell>
          <cell r="G1593">
            <v>484.56</v>
          </cell>
        </row>
        <row r="1594">
          <cell r="A1594" t="str">
            <v>30.03</v>
          </cell>
          <cell r="B1594" t="str">
            <v>CDHU 187</v>
          </cell>
          <cell r="C1594" t="str">
            <v>Aparelhos eletricos, hidraulicos e a gas</v>
          </cell>
        </row>
        <row r="1595">
          <cell r="A1595" t="str">
            <v>30.03.032</v>
          </cell>
          <cell r="B1595" t="str">
            <v>CDHU 187</v>
          </cell>
          <cell r="C1595" t="str">
            <v>Purificador de pressão elétrico em chapa eletrozincado pré-pintada e tampo em aço inoxidável, capacidade de refrigeração de 2,75 l/h</v>
          </cell>
          <cell r="D1595" t="str">
            <v>UN</v>
          </cell>
          <cell r="E1595">
            <v>2622.95</v>
          </cell>
          <cell r="F1595">
            <v>67.33</v>
          </cell>
          <cell r="G1595">
            <v>2690.28</v>
          </cell>
        </row>
        <row r="1596">
          <cell r="A1596" t="str">
            <v>30.03.042</v>
          </cell>
          <cell r="B1596" t="str">
            <v>CDHU 187</v>
          </cell>
          <cell r="C1596" t="str">
            <v>Purificador de pressão elétrico em chapa eletrozincado pré-pintada e tampo em aço inoxidável, capacidade de refrigeração de 7,2 l/h</v>
          </cell>
          <cell r="D1596" t="str">
            <v>UN</v>
          </cell>
          <cell r="E1596">
            <v>3550.61</v>
          </cell>
          <cell r="F1596">
            <v>67.33</v>
          </cell>
          <cell r="G1596">
            <v>3617.94</v>
          </cell>
        </row>
        <row r="1597">
          <cell r="A1597" t="str">
            <v>30.04</v>
          </cell>
          <cell r="B1597" t="str">
            <v>CDHU 187</v>
          </cell>
          <cell r="C1597" t="str">
            <v>Revestimento</v>
          </cell>
        </row>
        <row r="1598">
          <cell r="A1598" t="str">
            <v>30.04.010</v>
          </cell>
          <cell r="B1598" t="str">
            <v>CDHU 187</v>
          </cell>
          <cell r="C1598" t="str">
            <v>Revestimento em borracha sintética colorida de 5 mm, para sinalização tátil de alerta / direcional - assentamento argamassado</v>
          </cell>
          <cell r="D1598" t="str">
            <v>M2</v>
          </cell>
          <cell r="E1598">
            <v>339.34</v>
          </cell>
          <cell r="F1598">
            <v>23.73</v>
          </cell>
          <cell r="G1598">
            <v>363.07</v>
          </cell>
        </row>
        <row r="1599">
          <cell r="A1599" t="str">
            <v>30.04.020</v>
          </cell>
          <cell r="B1599" t="str">
            <v>CDHU 187</v>
          </cell>
          <cell r="C1599" t="str">
            <v>Revestimento em borracha sintética colorida de 5 mm, para sinalização tátil de alerta / direcional - colado</v>
          </cell>
          <cell r="D1599" t="str">
            <v>M2</v>
          </cell>
          <cell r="E1599">
            <v>184.95</v>
          </cell>
          <cell r="F1599">
            <v>9.93</v>
          </cell>
          <cell r="G1599">
            <v>194.88</v>
          </cell>
        </row>
        <row r="1600">
          <cell r="A1600" t="str">
            <v>30.04.030</v>
          </cell>
          <cell r="B1600" t="str">
            <v>CDHU 187</v>
          </cell>
          <cell r="C1600" t="str">
            <v>Piso em ladrilho hidráulico podotátil várias cores (25x25cm), assentado com argamassa mista</v>
          </cell>
          <cell r="D1600" t="str">
            <v>M2</v>
          </cell>
          <cell r="E1600">
            <v>116.92</v>
          </cell>
          <cell r="F1600">
            <v>27.84</v>
          </cell>
          <cell r="G1600">
            <v>144.76</v>
          </cell>
        </row>
        <row r="1601">
          <cell r="A1601" t="str">
            <v>30.04.032</v>
          </cell>
          <cell r="B1601" t="str">
            <v>CDHU 187</v>
          </cell>
          <cell r="C1601" t="str">
            <v>Piso em ladrilho hidráulico podotátil várias cores (30x30cm), assentado com argamassa mista</v>
          </cell>
          <cell r="D1601" t="str">
            <v>M2</v>
          </cell>
          <cell r="E1601">
            <v>123.46</v>
          </cell>
          <cell r="F1601">
            <v>27.84</v>
          </cell>
          <cell r="G1601">
            <v>151.30000000000001</v>
          </cell>
        </row>
        <row r="1602">
          <cell r="A1602" t="str">
            <v>30.04.040</v>
          </cell>
          <cell r="B1602" t="str">
            <v>CDHU 187</v>
          </cell>
          <cell r="C1602" t="str">
            <v>Faixa em policarbonato para sinalização visual fotoluminescente, para degraus, comprimento de 20 cm</v>
          </cell>
          <cell r="D1602" t="str">
            <v>UN</v>
          </cell>
          <cell r="E1602">
            <v>4.54</v>
          </cell>
          <cell r="F1602">
            <v>1.51</v>
          </cell>
          <cell r="G1602">
            <v>6.05</v>
          </cell>
        </row>
        <row r="1603">
          <cell r="A1603" t="str">
            <v>30.04.060</v>
          </cell>
          <cell r="B1603" t="str">
            <v>CDHU 187</v>
          </cell>
          <cell r="C1603" t="str">
            <v>Revestimento em chapa de aço inoxidável para proteção de portas, altura de 40 cm</v>
          </cell>
          <cell r="D1603" t="str">
            <v>M</v>
          </cell>
          <cell r="E1603">
            <v>499.33</v>
          </cell>
          <cell r="G1603">
            <v>499.33</v>
          </cell>
        </row>
        <row r="1604">
          <cell r="A1604" t="str">
            <v>30.04.070</v>
          </cell>
          <cell r="B1604" t="str">
            <v>CDHU 187</v>
          </cell>
          <cell r="C1604" t="str">
            <v>Rejuntamento de piso em ladrilho hidráulico (25x25cm) com argamassa industrializada para rejunte, juntas de 2 mm</v>
          </cell>
          <cell r="D1604" t="str">
            <v>M2</v>
          </cell>
          <cell r="E1604">
            <v>5.43</v>
          </cell>
          <cell r="F1604">
            <v>9.81</v>
          </cell>
          <cell r="G1604">
            <v>15.24</v>
          </cell>
        </row>
        <row r="1605">
          <cell r="A1605" t="str">
            <v>30.04.090</v>
          </cell>
          <cell r="B1605" t="str">
            <v>CDHU 187</v>
          </cell>
          <cell r="C1605" t="str">
            <v>Sinalização visual de degraus com pintura esmalte epóxi, comprimento de 20 cm</v>
          </cell>
          <cell r="D1605" t="str">
            <v>UN</v>
          </cell>
          <cell r="E1605">
            <v>0.5</v>
          </cell>
          <cell r="F1605">
            <v>15.8</v>
          </cell>
          <cell r="G1605">
            <v>16.3</v>
          </cell>
        </row>
        <row r="1606">
          <cell r="A1606" t="str">
            <v>30.04.100</v>
          </cell>
          <cell r="B1606" t="str">
            <v>CDHU 187</v>
          </cell>
          <cell r="C1606" t="str">
            <v>Piso tátil de concreto, alerta / direcional, intertravado, espessura de 6 cm, com rejunte em areia</v>
          </cell>
          <cell r="D1606" t="str">
            <v>M2</v>
          </cell>
          <cell r="E1606">
            <v>82.5</v>
          </cell>
          <cell r="F1606">
            <v>15.38</v>
          </cell>
          <cell r="G1606">
            <v>97.88</v>
          </cell>
        </row>
        <row r="1607">
          <cell r="A1607" t="str">
            <v>30.06</v>
          </cell>
          <cell r="B1607" t="str">
            <v>CDHU 187</v>
          </cell>
          <cell r="C1607" t="str">
            <v>Comunicacao visual e sonora</v>
          </cell>
        </row>
        <row r="1608">
          <cell r="A1608" t="str">
            <v>30.06.010</v>
          </cell>
          <cell r="B1608" t="str">
            <v>CDHU 187</v>
          </cell>
          <cell r="C1608" t="str">
            <v>Placa para sinalização tátil (início ou final) em braile para corrimão</v>
          </cell>
          <cell r="D1608" t="str">
            <v>UN</v>
          </cell>
          <cell r="E1608">
            <v>11.6</v>
          </cell>
          <cell r="F1608">
            <v>1.51</v>
          </cell>
          <cell r="G1608">
            <v>13.11</v>
          </cell>
        </row>
        <row r="1609">
          <cell r="A1609" t="str">
            <v>30.06.020</v>
          </cell>
          <cell r="B1609" t="str">
            <v>CDHU 187</v>
          </cell>
          <cell r="C1609" t="str">
            <v>Placa para sinalização tátil (pavimento) em braile para corrimão</v>
          </cell>
          <cell r="D1609" t="str">
            <v>UN</v>
          </cell>
          <cell r="E1609">
            <v>11.44</v>
          </cell>
          <cell r="F1609">
            <v>1.51</v>
          </cell>
          <cell r="G1609">
            <v>12.95</v>
          </cell>
        </row>
        <row r="1610">
          <cell r="A1610" t="str">
            <v>30.06.030</v>
          </cell>
          <cell r="B1610" t="str">
            <v>CDHU 187</v>
          </cell>
          <cell r="C1610" t="str">
            <v>Anel de borracha para sinalização tátil para corrimão, diâmetro de 4,5 cm</v>
          </cell>
          <cell r="D1610" t="str">
            <v>UN</v>
          </cell>
          <cell r="E1610">
            <v>24.27</v>
          </cell>
          <cell r="F1610">
            <v>1.51</v>
          </cell>
          <cell r="G1610">
            <v>25.78</v>
          </cell>
        </row>
        <row r="1611">
          <cell r="A1611" t="str">
            <v>30.06.050</v>
          </cell>
          <cell r="B1611" t="str">
            <v>CDHU 187</v>
          </cell>
          <cell r="C1611" t="str">
            <v>Tinta acrílica para sinalização visual de piso, com acabamento microtexturizado e antiderrapante</v>
          </cell>
          <cell r="D1611" t="str">
            <v>M</v>
          </cell>
          <cell r="E1611">
            <v>32.65</v>
          </cell>
          <cell r="F1611">
            <v>23.94</v>
          </cell>
          <cell r="G1611">
            <v>56.59</v>
          </cell>
        </row>
        <row r="1612">
          <cell r="A1612" t="str">
            <v>30.06.061</v>
          </cell>
          <cell r="B1612" t="str">
            <v>CDHU 187</v>
          </cell>
          <cell r="C1612" t="str">
            <v>Sistema de alarme PNE com indicador audiovisual, para pessoas com mobilidade reduzida ou cadeirante</v>
          </cell>
          <cell r="D1612" t="str">
            <v>CJ</v>
          </cell>
          <cell r="E1612">
            <v>242.32</v>
          </cell>
          <cell r="F1612">
            <v>23.94</v>
          </cell>
          <cell r="G1612">
            <v>266.26</v>
          </cell>
        </row>
        <row r="1613">
          <cell r="A1613" t="str">
            <v>30.06.064</v>
          </cell>
          <cell r="B1613" t="str">
            <v>CDHU 187</v>
          </cell>
          <cell r="C1613" t="str">
            <v>Sistema de alarme PNE com indicador audiovisual, sistema sem fio (Wireless), para pessoas com mobilidade reduzida ou cadeirante</v>
          </cell>
          <cell r="D1613" t="str">
            <v>CJ</v>
          </cell>
          <cell r="E1613">
            <v>697.92</v>
          </cell>
          <cell r="F1613">
            <v>23.94</v>
          </cell>
          <cell r="G1613">
            <v>721.86</v>
          </cell>
        </row>
        <row r="1614">
          <cell r="A1614" t="str">
            <v>30.06.080</v>
          </cell>
          <cell r="B1614" t="str">
            <v>CDHU 187</v>
          </cell>
          <cell r="C1614" t="str">
            <v>Placa de identificação em alumínio para WC, com desenho universal de acessibilidade</v>
          </cell>
          <cell r="D1614" t="str">
            <v>UN</v>
          </cell>
          <cell r="E1614">
            <v>28.98</v>
          </cell>
          <cell r="F1614">
            <v>3.89</v>
          </cell>
          <cell r="G1614">
            <v>32.869999999999997</v>
          </cell>
        </row>
        <row r="1615">
          <cell r="A1615" t="str">
            <v>30.06.090</v>
          </cell>
          <cell r="B1615" t="str">
            <v>CDHU 187</v>
          </cell>
          <cell r="C1615" t="str">
            <v>Placa de identificação para estacionamento, com desenho universal de acessibilidade, tipo pedestal</v>
          </cell>
          <cell r="D1615" t="str">
            <v>UN</v>
          </cell>
          <cell r="E1615">
            <v>685.28</v>
          </cell>
          <cell r="F1615">
            <v>4.87</v>
          </cell>
          <cell r="G1615">
            <v>690.15</v>
          </cell>
        </row>
        <row r="1616">
          <cell r="A1616" t="str">
            <v>30.06.100</v>
          </cell>
          <cell r="B1616" t="str">
            <v>CDHU 187</v>
          </cell>
          <cell r="C1616" t="str">
            <v>Sinalização com pictograma para vaga de estacionamento</v>
          </cell>
          <cell r="D1616" t="str">
            <v>UN</v>
          </cell>
          <cell r="E1616">
            <v>146.38999999999999</v>
          </cell>
          <cell r="F1616">
            <v>83.75</v>
          </cell>
          <cell r="G1616">
            <v>230.14</v>
          </cell>
        </row>
        <row r="1617">
          <cell r="A1617" t="str">
            <v>30.06.110</v>
          </cell>
          <cell r="B1617" t="str">
            <v>CDHU 187</v>
          </cell>
          <cell r="C1617" t="str">
            <v>Sinalização com pictograma para vaga de estacionamento, com faixas demarcatórias</v>
          </cell>
          <cell r="D1617" t="str">
            <v>UN</v>
          </cell>
          <cell r="E1617">
            <v>294.29000000000002</v>
          </cell>
          <cell r="F1617">
            <v>191.44</v>
          </cell>
          <cell r="G1617">
            <v>485.73</v>
          </cell>
        </row>
        <row r="1618">
          <cell r="A1618" t="str">
            <v>30.06.124</v>
          </cell>
          <cell r="B1618" t="str">
            <v>CDHU 187</v>
          </cell>
          <cell r="C1618" t="str">
            <v>Sinalização com pictograma autoadesivo em policarbonato para piso 80 cm x 120 cm - área de resgate</v>
          </cell>
          <cell r="D1618" t="str">
            <v>UN</v>
          </cell>
          <cell r="E1618">
            <v>228.16</v>
          </cell>
          <cell r="F1618">
            <v>21.59</v>
          </cell>
          <cell r="G1618">
            <v>249.75</v>
          </cell>
        </row>
        <row r="1619">
          <cell r="A1619" t="str">
            <v>30.06.132</v>
          </cell>
          <cell r="B1619" t="str">
            <v>CDHU 187</v>
          </cell>
          <cell r="C1619" t="str">
            <v>Placa de sinalização tátil em poliestireno com alto relevo em braile, para identificação de pavimentos</v>
          </cell>
          <cell r="D1619" t="str">
            <v>UN</v>
          </cell>
          <cell r="E1619">
            <v>23.53</v>
          </cell>
          <cell r="F1619">
            <v>3.89</v>
          </cell>
          <cell r="G1619">
            <v>27.42</v>
          </cell>
        </row>
        <row r="1620">
          <cell r="A1620" t="str">
            <v>30.08</v>
          </cell>
          <cell r="B1620" t="str">
            <v>CDHU 187</v>
          </cell>
          <cell r="C1620" t="str">
            <v>Aparelhos sanitarios</v>
          </cell>
        </row>
        <row r="1621">
          <cell r="A1621" t="str">
            <v>30.08.030</v>
          </cell>
          <cell r="B1621" t="str">
            <v>CDHU 187</v>
          </cell>
          <cell r="C1621" t="str">
            <v>Assento articulado para banho, em alumínio com pintura epóxi de 700 x 450 mm</v>
          </cell>
          <cell r="D1621" t="str">
            <v>UN</v>
          </cell>
          <cell r="E1621">
            <v>978.26</v>
          </cell>
          <cell r="F1621">
            <v>4.87</v>
          </cell>
          <cell r="G1621">
            <v>983.13</v>
          </cell>
        </row>
        <row r="1622">
          <cell r="A1622" t="str">
            <v>30.08.040</v>
          </cell>
          <cell r="B1622" t="str">
            <v>CDHU 187</v>
          </cell>
          <cell r="C1622" t="str">
            <v>Lavatório de louça para canto sem coluna para pessoas com mobilidade reduzida</v>
          </cell>
          <cell r="D1622" t="str">
            <v>UN</v>
          </cell>
          <cell r="E1622">
            <v>1470.58</v>
          </cell>
          <cell r="F1622">
            <v>67.33</v>
          </cell>
          <cell r="G1622">
            <v>1537.91</v>
          </cell>
        </row>
        <row r="1623">
          <cell r="A1623" t="str">
            <v>30.08.050</v>
          </cell>
          <cell r="B1623" t="str">
            <v>CDHU 187</v>
          </cell>
          <cell r="C1623" t="str">
            <v>Trocador acessível em MDF com revestimento em laminado melamínico de 180x80 cm</v>
          </cell>
          <cell r="D1623" t="str">
            <v>UN</v>
          </cell>
          <cell r="E1623">
            <v>3369.72</v>
          </cell>
          <cell r="F1623">
            <v>351.07</v>
          </cell>
          <cell r="G1623">
            <v>3720.79</v>
          </cell>
        </row>
        <row r="1624">
          <cell r="A1624" t="str">
            <v>30.08.060</v>
          </cell>
          <cell r="B1624" t="str">
            <v>CDHU 187</v>
          </cell>
          <cell r="C1624" t="str">
            <v>Bacia sifonada de louça para pessoas com mobilidade reduzida - capacidade de 6 litros</v>
          </cell>
          <cell r="D1624" t="str">
            <v>UN</v>
          </cell>
          <cell r="E1624">
            <v>1038.28</v>
          </cell>
          <cell r="F1624">
            <v>57.6</v>
          </cell>
          <cell r="G1624">
            <v>1095.8800000000001</v>
          </cell>
        </row>
        <row r="1625">
          <cell r="A1625" t="str">
            <v>30.14</v>
          </cell>
          <cell r="B1625" t="str">
            <v>CDHU 187</v>
          </cell>
          <cell r="C1625" t="str">
            <v>Elevador e plataforma</v>
          </cell>
        </row>
        <row r="1626">
          <cell r="A1626" t="str">
            <v>30.14.010</v>
          </cell>
          <cell r="B1626" t="str">
            <v>CDHU 187</v>
          </cell>
          <cell r="C1626" t="str">
            <v>Elevador de uso restrito a pessoas com mobilidade reduzida com 02 paradas, capacidade de 225 kg - uso interno em alvenaria</v>
          </cell>
          <cell r="D1626" t="str">
            <v>CJ</v>
          </cell>
          <cell r="E1626">
            <v>132283.84</v>
          </cell>
          <cell r="G1626">
            <v>132283.84</v>
          </cell>
        </row>
        <row r="1627">
          <cell r="A1627" t="str">
            <v>30.14.020</v>
          </cell>
          <cell r="B1627" t="str">
            <v>CDHU 187</v>
          </cell>
          <cell r="C1627" t="str">
            <v>Elevador de uso restrito a pessoas com mobilidade reduzida com 03 paradas, capacidade de 225 kg - uso interno em alvenaria</v>
          </cell>
          <cell r="D1627" t="str">
            <v>CJ</v>
          </cell>
          <cell r="E1627">
            <v>139839.29999999999</v>
          </cell>
          <cell r="G1627">
            <v>139839.29999999999</v>
          </cell>
        </row>
        <row r="1628">
          <cell r="A1628" t="str">
            <v>30.14.030</v>
          </cell>
          <cell r="B1628" t="str">
            <v>CDHU 187</v>
          </cell>
          <cell r="C1628" t="str">
            <v>Plataforma para elevação até 2,00 m, nas dimensões de 900 x 1400 mm, capacidade de 250 kg- percurso até 1,00 m de altura</v>
          </cell>
          <cell r="D1628" t="str">
            <v>CJ</v>
          </cell>
          <cell r="E1628">
            <v>46652.25</v>
          </cell>
          <cell r="G1628">
            <v>46652.25</v>
          </cell>
        </row>
        <row r="1629">
          <cell r="A1629" t="str">
            <v>30.14.040</v>
          </cell>
          <cell r="B1629" t="str">
            <v>CDHU 187</v>
          </cell>
          <cell r="C1629" t="str">
            <v>Plataforma para elevação até 2,00 m, nas dimensões de 900 x 1400 mm, capacidade de 250 kg - percurso superior a 1,00 m de altura</v>
          </cell>
          <cell r="D1629" t="str">
            <v>CJ</v>
          </cell>
          <cell r="E1629">
            <v>36149.870000000003</v>
          </cell>
          <cell r="G1629">
            <v>36149.870000000003</v>
          </cell>
        </row>
        <row r="1630">
          <cell r="A1630" t="str">
            <v>32</v>
          </cell>
          <cell r="B1630" t="str">
            <v>CDHU 187</v>
          </cell>
          <cell r="C1630" t="str">
            <v>IMPERMEABILIZACAO, PROTECAO E JUNTA</v>
          </cell>
        </row>
        <row r="1631">
          <cell r="A1631" t="str">
            <v>32.06</v>
          </cell>
          <cell r="B1631" t="str">
            <v>CDHU 187</v>
          </cell>
          <cell r="C1631" t="str">
            <v>Isolamentos termicos / acusticos</v>
          </cell>
        </row>
        <row r="1632">
          <cell r="A1632" t="str">
            <v>32.06.010</v>
          </cell>
          <cell r="B1632" t="str">
            <v>CDHU 187</v>
          </cell>
          <cell r="C1632" t="str">
            <v>Lã de vidro e/ou lã de rocha com espessura de 1´</v>
          </cell>
          <cell r="D1632" t="str">
            <v>M2</v>
          </cell>
          <cell r="E1632">
            <v>20.97</v>
          </cell>
          <cell r="F1632">
            <v>3.89</v>
          </cell>
          <cell r="G1632">
            <v>24.86</v>
          </cell>
        </row>
        <row r="1633">
          <cell r="A1633" t="str">
            <v>32.06.030</v>
          </cell>
          <cell r="B1633" t="str">
            <v>CDHU 187</v>
          </cell>
          <cell r="C1633" t="str">
            <v>Lã de vidro e/ou lã de rocha com espessura de 2´</v>
          </cell>
          <cell r="D1633" t="str">
            <v>M2</v>
          </cell>
          <cell r="E1633">
            <v>26.89</v>
          </cell>
          <cell r="F1633">
            <v>3.89</v>
          </cell>
          <cell r="G1633">
            <v>30.78</v>
          </cell>
        </row>
        <row r="1634">
          <cell r="A1634" t="str">
            <v>32.06.120</v>
          </cell>
          <cell r="B1634" t="str">
            <v>CDHU 187</v>
          </cell>
          <cell r="C1634" t="str">
            <v>Argila expandida</v>
          </cell>
          <cell r="D1634" t="str">
            <v>M3</v>
          </cell>
          <cell r="E1634">
            <v>567</v>
          </cell>
          <cell r="F1634">
            <v>54.52</v>
          </cell>
          <cell r="G1634">
            <v>621.52</v>
          </cell>
        </row>
        <row r="1635">
          <cell r="A1635" t="str">
            <v>32.06.130</v>
          </cell>
          <cell r="B1635" t="str">
            <v>CDHU 187</v>
          </cell>
          <cell r="C1635" t="str">
            <v>Espuma flexível de poliuretano poliéter/poliéster para absorção acústica, espessura de 50 mm</v>
          </cell>
          <cell r="D1635" t="str">
            <v>M2</v>
          </cell>
          <cell r="E1635">
            <v>132.30000000000001</v>
          </cell>
          <cell r="F1635">
            <v>7.16</v>
          </cell>
          <cell r="G1635">
            <v>139.46</v>
          </cell>
        </row>
        <row r="1636">
          <cell r="A1636" t="str">
            <v>32.06.151</v>
          </cell>
          <cell r="B1636" t="str">
            <v>CDHU 187</v>
          </cell>
          <cell r="C1636" t="str">
            <v>Lâmina refletiva revestida com dupla face em alumínio, dupla malha de reforço e laminação entre camadas, para isolação térmica</v>
          </cell>
          <cell r="D1636" t="str">
            <v>M2</v>
          </cell>
          <cell r="E1636">
            <v>19.21</v>
          </cell>
          <cell r="F1636">
            <v>10.58</v>
          </cell>
          <cell r="G1636">
            <v>29.79</v>
          </cell>
        </row>
        <row r="1637">
          <cell r="A1637" t="str">
            <v>32.06.231</v>
          </cell>
          <cell r="B1637" t="str">
            <v>CDHU 187</v>
          </cell>
          <cell r="C1637" t="str">
            <v>Película de controle solar refletiva na cor prata, para aplicação em vidros</v>
          </cell>
          <cell r="D1637" t="str">
            <v>M2</v>
          </cell>
          <cell r="E1637">
            <v>89.31</v>
          </cell>
          <cell r="G1637">
            <v>89.31</v>
          </cell>
        </row>
        <row r="1638">
          <cell r="A1638" t="str">
            <v>32.06.380</v>
          </cell>
          <cell r="B1638" t="str">
            <v>CDHU 187</v>
          </cell>
          <cell r="C1638" t="str">
            <v>Isolamento acústico em placas de espuma semirrígida, com uma camada de manta HD, espessura de 50 mm</v>
          </cell>
          <cell r="D1638" t="str">
            <v>M2</v>
          </cell>
          <cell r="E1638">
            <v>920.35</v>
          </cell>
          <cell r="G1638">
            <v>920.35</v>
          </cell>
        </row>
        <row r="1639">
          <cell r="A1639" t="str">
            <v>32.06.396</v>
          </cell>
          <cell r="B1639" t="str">
            <v>CDHU 187</v>
          </cell>
          <cell r="C1639" t="str">
            <v>Manta termoacústica em fibra cerâmica aluminizada, espessura de 38 mm</v>
          </cell>
          <cell r="D1639" t="str">
            <v>M2</v>
          </cell>
          <cell r="E1639">
            <v>78.989999999999995</v>
          </cell>
          <cell r="F1639">
            <v>28.71</v>
          </cell>
          <cell r="G1639">
            <v>107.7</v>
          </cell>
        </row>
        <row r="1640">
          <cell r="A1640" t="str">
            <v>32.06.400</v>
          </cell>
          <cell r="B1640" t="str">
            <v>CDHU 187</v>
          </cell>
          <cell r="C1640" t="str">
            <v>Isolamento acústico em placas de espuma semirrígida incombustível, com superfície em cunhas anecóicas, espessura de 50 mm</v>
          </cell>
          <cell r="D1640" t="str">
            <v>M2</v>
          </cell>
          <cell r="E1640">
            <v>456.83</v>
          </cell>
          <cell r="G1640">
            <v>456.83</v>
          </cell>
        </row>
        <row r="1641">
          <cell r="A1641" t="str">
            <v>32.07</v>
          </cell>
          <cell r="B1641" t="str">
            <v>CDHU 187</v>
          </cell>
          <cell r="C1641" t="str">
            <v>Junta de dilatacao</v>
          </cell>
        </row>
        <row r="1642">
          <cell r="A1642" t="str">
            <v>32.07.040</v>
          </cell>
          <cell r="B1642" t="str">
            <v>CDHU 187</v>
          </cell>
          <cell r="C1642" t="str">
            <v>Junta plástica de 3/4´ x 1/8´</v>
          </cell>
          <cell r="D1642" t="str">
            <v>M</v>
          </cell>
          <cell r="E1642">
            <v>1.58</v>
          </cell>
          <cell r="F1642">
            <v>7.1</v>
          </cell>
          <cell r="G1642">
            <v>8.68</v>
          </cell>
        </row>
        <row r="1643">
          <cell r="A1643" t="str">
            <v>32.07.060</v>
          </cell>
          <cell r="B1643" t="str">
            <v>CDHU 187</v>
          </cell>
          <cell r="C1643" t="str">
            <v>Junta de latão bitola de 1/8´</v>
          </cell>
          <cell r="D1643" t="str">
            <v>M</v>
          </cell>
          <cell r="E1643">
            <v>71.11</v>
          </cell>
          <cell r="F1643">
            <v>7.1</v>
          </cell>
          <cell r="G1643">
            <v>78.209999999999994</v>
          </cell>
        </row>
        <row r="1644">
          <cell r="A1644" t="str">
            <v>32.07.090</v>
          </cell>
          <cell r="B1644" t="str">
            <v>CDHU 187</v>
          </cell>
          <cell r="C1644" t="str">
            <v>Junta de dilatação ou vedação com mastique de silicone, 1,0 x 0,5 cm - inclusive guia de apoio em polietileno</v>
          </cell>
          <cell r="D1644" t="str">
            <v>M</v>
          </cell>
          <cell r="E1644">
            <v>6.12</v>
          </cell>
          <cell r="F1644">
            <v>2.96</v>
          </cell>
          <cell r="G1644">
            <v>9.08</v>
          </cell>
        </row>
        <row r="1645">
          <cell r="A1645" t="str">
            <v>32.07.110</v>
          </cell>
          <cell r="B1645" t="str">
            <v>CDHU 187</v>
          </cell>
          <cell r="C1645" t="str">
            <v>Junta a base de asfalto oxidado a quente</v>
          </cell>
          <cell r="D1645" t="str">
            <v>CM3</v>
          </cell>
          <cell r="E1645">
            <v>0.17</v>
          </cell>
          <cell r="F1645">
            <v>0.06</v>
          </cell>
          <cell r="G1645">
            <v>0.23</v>
          </cell>
        </row>
        <row r="1646">
          <cell r="A1646" t="str">
            <v>32.07.120</v>
          </cell>
          <cell r="B1646" t="str">
            <v>CDHU 187</v>
          </cell>
          <cell r="C1646" t="str">
            <v>Mangueira plástica flexível para junta de dilatação</v>
          </cell>
          <cell r="D1646" t="str">
            <v>M</v>
          </cell>
          <cell r="E1646">
            <v>6.68</v>
          </cell>
          <cell r="F1646">
            <v>4.74</v>
          </cell>
          <cell r="G1646">
            <v>11.42</v>
          </cell>
        </row>
        <row r="1647">
          <cell r="A1647" t="str">
            <v>32.07.160</v>
          </cell>
          <cell r="B1647" t="str">
            <v>CDHU 187</v>
          </cell>
          <cell r="C1647" t="str">
            <v>Junta de dilatação elástica a base de poliuretano</v>
          </cell>
          <cell r="D1647" t="str">
            <v>CM3</v>
          </cell>
          <cell r="E1647">
            <v>0.19</v>
          </cell>
          <cell r="F1647">
            <v>0.12</v>
          </cell>
          <cell r="G1647">
            <v>0.31</v>
          </cell>
        </row>
        <row r="1648">
          <cell r="A1648" t="str">
            <v>32.07.230</v>
          </cell>
          <cell r="B1648" t="str">
            <v>CDHU 187</v>
          </cell>
          <cell r="C1648" t="str">
            <v>Perfil de acabamento com borracha termoplástica vulcanizada contínua flexível, para junta de dilatação de embutir - piso-piso</v>
          </cell>
          <cell r="D1648" t="str">
            <v>M</v>
          </cell>
          <cell r="E1648">
            <v>241.41</v>
          </cell>
          <cell r="F1648">
            <v>4.32</v>
          </cell>
          <cell r="G1648">
            <v>245.73</v>
          </cell>
        </row>
        <row r="1649">
          <cell r="A1649" t="str">
            <v>32.07.240</v>
          </cell>
          <cell r="B1649" t="str">
            <v>CDHU 187</v>
          </cell>
          <cell r="C1649" t="str">
            <v>Perfil de acabamento com borracha termoplástica vulcanizada contínua flexível, para junta de dilatação de embutir - piso-parede</v>
          </cell>
          <cell r="D1649" t="str">
            <v>M</v>
          </cell>
          <cell r="E1649">
            <v>335.92</v>
          </cell>
          <cell r="F1649">
            <v>4.32</v>
          </cell>
          <cell r="G1649">
            <v>340.24</v>
          </cell>
        </row>
        <row r="1650">
          <cell r="A1650" t="str">
            <v>32.07.250</v>
          </cell>
          <cell r="B1650" t="str">
            <v>CDHU 187</v>
          </cell>
          <cell r="C1650" t="str">
            <v>Perfil de acabamento com borracha termoplástica vulcanizada contínua flexível, para junta de dilatação de embutir - parede-parede ou forro-forro</v>
          </cell>
          <cell r="D1650" t="str">
            <v>M</v>
          </cell>
          <cell r="E1650">
            <v>129.31</v>
          </cell>
          <cell r="F1650">
            <v>4.32</v>
          </cell>
          <cell r="G1650">
            <v>133.63</v>
          </cell>
        </row>
        <row r="1651">
          <cell r="A1651" t="str">
            <v>32.07.260</v>
          </cell>
          <cell r="B1651" t="str">
            <v>CDHU 187</v>
          </cell>
          <cell r="C1651" t="str">
            <v>Perfil de acabamento com borracha termoplástica vulcanizada contínua flexível, para junta de dilatação de embutir - parede-parede ou forro-forro - canto</v>
          </cell>
          <cell r="D1651" t="str">
            <v>M</v>
          </cell>
          <cell r="E1651">
            <v>118.98</v>
          </cell>
          <cell r="F1651">
            <v>4.32</v>
          </cell>
          <cell r="G1651">
            <v>123.3</v>
          </cell>
        </row>
        <row r="1652">
          <cell r="A1652" t="str">
            <v>32.08</v>
          </cell>
          <cell r="B1652" t="str">
            <v>CDHU 187</v>
          </cell>
          <cell r="C1652" t="str">
            <v>Junta de dilatacao estrutural</v>
          </cell>
        </row>
        <row r="1653">
          <cell r="A1653" t="str">
            <v>32.08.010</v>
          </cell>
          <cell r="B1653" t="str">
            <v>CDHU 187</v>
          </cell>
          <cell r="C1653" t="str">
            <v>Junta estrutural com poliestireno expandido de alta densidade P-III, espessura de 10 mm</v>
          </cell>
          <cell r="D1653" t="str">
            <v>M2</v>
          </cell>
          <cell r="E1653">
            <v>9.51</v>
          </cell>
          <cell r="F1653">
            <v>2.92</v>
          </cell>
          <cell r="G1653">
            <v>12.43</v>
          </cell>
        </row>
        <row r="1654">
          <cell r="A1654" t="str">
            <v>32.08.030</v>
          </cell>
          <cell r="B1654" t="str">
            <v>CDHU 187</v>
          </cell>
          <cell r="C1654" t="str">
            <v>Junta estrutural com poliestireno expandido de alta densidade P-III, espessura de 20 mm</v>
          </cell>
          <cell r="D1654" t="str">
            <v>M2</v>
          </cell>
          <cell r="E1654">
            <v>18.96</v>
          </cell>
          <cell r="F1654">
            <v>2.92</v>
          </cell>
          <cell r="G1654">
            <v>21.88</v>
          </cell>
        </row>
        <row r="1655">
          <cell r="A1655" t="str">
            <v>32.08.050</v>
          </cell>
          <cell r="B1655" t="str">
            <v>CDHU 187</v>
          </cell>
          <cell r="C1655" t="str">
            <v>Junta estrutural com perfilado termoplástico em PVC, perfil O-12</v>
          </cell>
          <cell r="D1655" t="str">
            <v>M</v>
          </cell>
          <cell r="E1655">
            <v>53.47</v>
          </cell>
          <cell r="F1655">
            <v>20.05</v>
          </cell>
          <cell r="G1655">
            <v>73.52</v>
          </cell>
        </row>
        <row r="1656">
          <cell r="A1656" t="str">
            <v>32.08.060</v>
          </cell>
          <cell r="B1656" t="str">
            <v>CDHU 187</v>
          </cell>
          <cell r="C1656" t="str">
            <v>Junta estrutural com perfilado termoplástico em PVC, perfil O-22</v>
          </cell>
          <cell r="D1656" t="str">
            <v>M</v>
          </cell>
          <cell r="E1656">
            <v>110.17</v>
          </cell>
          <cell r="F1656">
            <v>20.05</v>
          </cell>
          <cell r="G1656">
            <v>130.22</v>
          </cell>
        </row>
        <row r="1657">
          <cell r="A1657" t="str">
            <v>32.08.070</v>
          </cell>
          <cell r="B1657" t="str">
            <v>CDHU 187</v>
          </cell>
          <cell r="C1657" t="str">
            <v>Junta estrutural com perfil elastomérico para fissuras, painéis e estruturas em geral, movimentação máxima 15 mm</v>
          </cell>
          <cell r="D1657" t="str">
            <v>M</v>
          </cell>
          <cell r="E1657">
            <v>172.69</v>
          </cell>
          <cell r="G1657">
            <v>172.69</v>
          </cell>
        </row>
        <row r="1658">
          <cell r="A1658" t="str">
            <v>32.08.090</v>
          </cell>
          <cell r="B1658" t="str">
            <v>CDHU 187</v>
          </cell>
          <cell r="C1658" t="str">
            <v>Junta estrutural com perfil elastomérico para fissuras, painéis e estruturas em geral, movimentação máxima 30 mm</v>
          </cell>
          <cell r="D1658" t="str">
            <v>M</v>
          </cell>
          <cell r="E1658">
            <v>351.48</v>
          </cell>
          <cell r="G1658">
            <v>351.48</v>
          </cell>
        </row>
        <row r="1659">
          <cell r="A1659" t="str">
            <v>32.08.110</v>
          </cell>
          <cell r="B1659" t="str">
            <v>CDHU 187</v>
          </cell>
          <cell r="C1659" t="str">
            <v>Junta estrutural com perfil elastomérico e lábios poliméricos para obras de arte, movimentação máxima 40 mm</v>
          </cell>
          <cell r="D1659" t="str">
            <v>M</v>
          </cell>
          <cell r="E1659">
            <v>765.28</v>
          </cell>
          <cell r="F1659">
            <v>9.74</v>
          </cell>
          <cell r="G1659">
            <v>775.02</v>
          </cell>
        </row>
        <row r="1660">
          <cell r="A1660" t="str">
            <v>32.08.130</v>
          </cell>
          <cell r="B1660" t="str">
            <v>CDHU 187</v>
          </cell>
          <cell r="C1660" t="str">
            <v>Junta estrutural com perfil elastomérico e lábios poliméricos para obras de arte, movimentação máxima 55 mm</v>
          </cell>
          <cell r="D1660" t="str">
            <v>M</v>
          </cell>
          <cell r="E1660">
            <v>1104.1500000000001</v>
          </cell>
          <cell r="F1660">
            <v>9.74</v>
          </cell>
          <cell r="G1660">
            <v>1113.8900000000001</v>
          </cell>
        </row>
        <row r="1661">
          <cell r="A1661" t="str">
            <v>32.08.160</v>
          </cell>
          <cell r="B1661" t="str">
            <v>CDHU 187</v>
          </cell>
          <cell r="C1661" t="str">
            <v>Junta elástica estrutural de neoprene</v>
          </cell>
          <cell r="D1661" t="str">
            <v>M</v>
          </cell>
          <cell r="E1661">
            <v>251.25</v>
          </cell>
          <cell r="G1661">
            <v>251.25</v>
          </cell>
        </row>
        <row r="1662">
          <cell r="A1662" t="str">
            <v>32.09</v>
          </cell>
          <cell r="B1662" t="str">
            <v>CDHU 187</v>
          </cell>
          <cell r="C1662" t="str">
            <v>Apoios e afins</v>
          </cell>
        </row>
        <row r="1663">
          <cell r="A1663" t="str">
            <v>32.09.020</v>
          </cell>
          <cell r="B1663" t="str">
            <v>CDHU 187</v>
          </cell>
          <cell r="C1663" t="str">
            <v>Chapa de aço em bitolas medias</v>
          </cell>
          <cell r="D1663" t="str">
            <v>KG</v>
          </cell>
          <cell r="E1663">
            <v>12.63</v>
          </cell>
          <cell r="F1663">
            <v>12.95</v>
          </cell>
          <cell r="G1663">
            <v>25.58</v>
          </cell>
        </row>
        <row r="1664">
          <cell r="A1664" t="str">
            <v>32.09.040</v>
          </cell>
          <cell r="B1664" t="str">
            <v>CDHU 187</v>
          </cell>
          <cell r="C1664" t="str">
            <v>Apoio em placa de neoprene fretado</v>
          </cell>
          <cell r="D1664" t="str">
            <v>DM3</v>
          </cell>
          <cell r="E1664">
            <v>130.66999999999999</v>
          </cell>
          <cell r="F1664">
            <v>8.6300000000000008</v>
          </cell>
          <cell r="G1664">
            <v>139.30000000000001</v>
          </cell>
        </row>
        <row r="1665">
          <cell r="A1665" t="str">
            <v>32.10</v>
          </cell>
          <cell r="B1665" t="str">
            <v>CDHU 187</v>
          </cell>
          <cell r="C1665" t="str">
            <v>Envelope de concreto e protecao de tubos</v>
          </cell>
        </row>
        <row r="1666">
          <cell r="A1666" t="str">
            <v>32.10.050</v>
          </cell>
          <cell r="B1666" t="str">
            <v>CDHU 187</v>
          </cell>
          <cell r="C1666" t="str">
            <v>Proteção anticorrosiva, a base de resina epóxi com alcatrão, para ramais sob a terra, com DN até 1´</v>
          </cell>
          <cell r="D1666" t="str">
            <v>M</v>
          </cell>
          <cell r="E1666">
            <v>4.45</v>
          </cell>
          <cell r="F1666">
            <v>2.62</v>
          </cell>
          <cell r="G1666">
            <v>7.07</v>
          </cell>
        </row>
        <row r="1667">
          <cell r="A1667" t="str">
            <v>32.10.060</v>
          </cell>
          <cell r="B1667" t="str">
            <v>CDHU 187</v>
          </cell>
          <cell r="C1667" t="str">
            <v>Proteção anticorrosiva, a base de resina epóxi com alcatrão, para ramais sob a terra, com DN acima de 1´ até 2´</v>
          </cell>
          <cell r="D1667" t="str">
            <v>M</v>
          </cell>
          <cell r="E1667">
            <v>8.91</v>
          </cell>
          <cell r="F1667">
            <v>5.26</v>
          </cell>
          <cell r="G1667">
            <v>14.17</v>
          </cell>
        </row>
        <row r="1668">
          <cell r="A1668" t="str">
            <v>32.10.070</v>
          </cell>
          <cell r="B1668" t="str">
            <v>CDHU 187</v>
          </cell>
          <cell r="C1668" t="str">
            <v>Proteção anticorrosiva, a base de resina epóxi com alcatrão, para ramais sob a terra, com DN acima de 2´ até 3´</v>
          </cell>
          <cell r="D1668" t="str">
            <v>M</v>
          </cell>
          <cell r="E1668">
            <v>13.38</v>
          </cell>
          <cell r="F1668">
            <v>7.88</v>
          </cell>
          <cell r="G1668">
            <v>21.26</v>
          </cell>
        </row>
        <row r="1669">
          <cell r="A1669" t="str">
            <v>32.10.080</v>
          </cell>
          <cell r="B1669" t="str">
            <v>CDHU 187</v>
          </cell>
          <cell r="C1669" t="str">
            <v>Proteção anticorrosiva, a base de resina epóxi com alcatrão, para ramais sob a terra, com DN acima de 3´ até 4´</v>
          </cell>
          <cell r="D1669" t="str">
            <v>M</v>
          </cell>
          <cell r="E1669">
            <v>17.82</v>
          </cell>
          <cell r="F1669">
            <v>10.52</v>
          </cell>
          <cell r="G1669">
            <v>28.34</v>
          </cell>
        </row>
        <row r="1670">
          <cell r="A1670" t="str">
            <v>32.10.082</v>
          </cell>
          <cell r="B1670" t="str">
            <v>CDHU 187</v>
          </cell>
          <cell r="C1670" t="str">
            <v>Proteção anticorrosiva, a base de resina epóxi com alcatrão, para ramais sob a terra, com DN acima de 5´ até 6´</v>
          </cell>
          <cell r="D1670" t="str">
            <v>M</v>
          </cell>
          <cell r="E1670">
            <v>26.77</v>
          </cell>
          <cell r="F1670">
            <v>15.78</v>
          </cell>
          <cell r="G1670">
            <v>42.55</v>
          </cell>
        </row>
        <row r="1671">
          <cell r="A1671" t="str">
            <v>32.10.090</v>
          </cell>
          <cell r="B1671" t="str">
            <v>CDHU 187</v>
          </cell>
          <cell r="C1671" t="str">
            <v>Proteção anticorrosiva, com fita adesiva, para ramais sob a terra, com DN até 1´</v>
          </cell>
          <cell r="D1671" t="str">
            <v>M</v>
          </cell>
          <cell r="E1671">
            <v>25.7</v>
          </cell>
          <cell r="F1671">
            <v>1.62</v>
          </cell>
          <cell r="G1671">
            <v>27.32</v>
          </cell>
        </row>
        <row r="1672">
          <cell r="A1672" t="str">
            <v>32.10.100</v>
          </cell>
          <cell r="B1672" t="str">
            <v>CDHU 187</v>
          </cell>
          <cell r="C1672" t="str">
            <v>Proteção anticorrosiva, com fita adesiva, para ramais sob a terra, com DN acima de 1´ até 2´</v>
          </cell>
          <cell r="D1672" t="str">
            <v>M</v>
          </cell>
          <cell r="E1672">
            <v>46.35</v>
          </cell>
          <cell r="F1672">
            <v>2.27</v>
          </cell>
          <cell r="G1672">
            <v>48.62</v>
          </cell>
        </row>
        <row r="1673">
          <cell r="A1673" t="str">
            <v>32.10.110</v>
          </cell>
          <cell r="B1673" t="str">
            <v>CDHU 187</v>
          </cell>
          <cell r="C1673" t="str">
            <v>Proteção anticorrosiva, com fita adesiva, para ramais sob a terra, com DN acima de 2´ até 3´</v>
          </cell>
          <cell r="D1673" t="str">
            <v>M</v>
          </cell>
          <cell r="E1673">
            <v>70.16</v>
          </cell>
          <cell r="F1673">
            <v>2.92</v>
          </cell>
          <cell r="G1673">
            <v>73.08</v>
          </cell>
        </row>
        <row r="1674">
          <cell r="A1674" t="str">
            <v>32.11</v>
          </cell>
          <cell r="B1674" t="str">
            <v>CDHU 187</v>
          </cell>
          <cell r="C1674" t="str">
            <v>Isolante termico para tubos e dutos</v>
          </cell>
        </row>
        <row r="1675">
          <cell r="A1675" t="str">
            <v>32.11.150</v>
          </cell>
          <cell r="B1675" t="str">
            <v>CDHU 187</v>
          </cell>
          <cell r="C1675" t="str">
            <v>Proteção para isolamento térmico em alumínio</v>
          </cell>
          <cell r="D1675" t="str">
            <v>M2</v>
          </cell>
          <cell r="E1675">
            <v>37.43</v>
          </cell>
          <cell r="F1675">
            <v>11.01</v>
          </cell>
          <cell r="G1675">
            <v>48.44</v>
          </cell>
        </row>
        <row r="1676">
          <cell r="A1676" t="str">
            <v>32.11.200</v>
          </cell>
          <cell r="B1676" t="str">
            <v>CDHU 187</v>
          </cell>
          <cell r="C1676" t="str">
            <v>Isolamento térmico em polietileno expandido, espessura de 5 mm, para tubulação de 1/2´ (15 mm)</v>
          </cell>
          <cell r="D1676" t="str">
            <v>M</v>
          </cell>
          <cell r="E1676">
            <v>1.26</v>
          </cell>
          <cell r="F1676">
            <v>11.01</v>
          </cell>
          <cell r="G1676">
            <v>12.27</v>
          </cell>
        </row>
        <row r="1677">
          <cell r="A1677" t="str">
            <v>32.11.210</v>
          </cell>
          <cell r="B1677" t="str">
            <v>CDHU 187</v>
          </cell>
          <cell r="C1677" t="str">
            <v>Isolamento térmico em polietileno expandido, espessura de 5 mm, para tubulação de 3/4´ (22 mm)</v>
          </cell>
          <cell r="D1677" t="str">
            <v>M</v>
          </cell>
          <cell r="E1677">
            <v>1.94</v>
          </cell>
          <cell r="F1677">
            <v>11.01</v>
          </cell>
          <cell r="G1677">
            <v>12.95</v>
          </cell>
        </row>
        <row r="1678">
          <cell r="A1678" t="str">
            <v>32.11.220</v>
          </cell>
          <cell r="B1678" t="str">
            <v>CDHU 187</v>
          </cell>
          <cell r="C1678" t="str">
            <v>Isolamento térmico em polietileno expandido, espessura de 5 mm, para tubulação de 1´ (28 mm)</v>
          </cell>
          <cell r="D1678" t="str">
            <v>M</v>
          </cell>
          <cell r="E1678">
            <v>2.2799999999999998</v>
          </cell>
          <cell r="F1678">
            <v>11.01</v>
          </cell>
          <cell r="G1678">
            <v>13.29</v>
          </cell>
        </row>
        <row r="1679">
          <cell r="A1679" t="str">
            <v>32.11.230</v>
          </cell>
          <cell r="B1679" t="str">
            <v>CDHU 187</v>
          </cell>
          <cell r="C1679" t="str">
            <v>Isolamento térmico em polietileno expandido, espessura de 10 mm, para tubulação de 1 1/4´ (35 mm)</v>
          </cell>
          <cell r="D1679" t="str">
            <v>M</v>
          </cell>
          <cell r="E1679">
            <v>2.5099999999999998</v>
          </cell>
          <cell r="F1679">
            <v>11.01</v>
          </cell>
          <cell r="G1679">
            <v>13.52</v>
          </cell>
        </row>
        <row r="1680">
          <cell r="A1680" t="str">
            <v>32.11.240</v>
          </cell>
          <cell r="B1680" t="str">
            <v>CDHU 187</v>
          </cell>
          <cell r="C1680" t="str">
            <v>Isolamento térmico em polietileno expandido, espessura de 10 mm, para tubulação de 1 1/2´ (42 mm)</v>
          </cell>
          <cell r="D1680" t="str">
            <v>M</v>
          </cell>
          <cell r="E1680">
            <v>4.16</v>
          </cell>
          <cell r="F1680">
            <v>11.01</v>
          </cell>
          <cell r="G1680">
            <v>15.17</v>
          </cell>
        </row>
        <row r="1681">
          <cell r="A1681" t="str">
            <v>32.11.250</v>
          </cell>
          <cell r="B1681" t="str">
            <v>CDHU 187</v>
          </cell>
          <cell r="C1681" t="str">
            <v>Isolamento térmico em polietileno expandido, espessura de 10 mm, para tubulação de 2´ (54 mm)</v>
          </cell>
          <cell r="D1681" t="str">
            <v>M</v>
          </cell>
          <cell r="E1681">
            <v>5.17</v>
          </cell>
          <cell r="F1681">
            <v>11.01</v>
          </cell>
          <cell r="G1681">
            <v>16.18</v>
          </cell>
        </row>
        <row r="1682">
          <cell r="A1682" t="str">
            <v>32.11.270</v>
          </cell>
          <cell r="B1682" t="str">
            <v>CDHU 187</v>
          </cell>
          <cell r="C1682" t="str">
            <v>Isolamento térmico em espuma elastomérica, espessura de 9 a 12 mm, para tubulação de 1/4´ (cobre)</v>
          </cell>
          <cell r="D1682" t="str">
            <v>M</v>
          </cell>
          <cell r="E1682">
            <v>6.57</v>
          </cell>
          <cell r="F1682">
            <v>11.01</v>
          </cell>
          <cell r="G1682">
            <v>17.579999999999998</v>
          </cell>
        </row>
        <row r="1683">
          <cell r="A1683" t="str">
            <v>32.11.280</v>
          </cell>
          <cell r="B1683" t="str">
            <v>CDHU 187</v>
          </cell>
          <cell r="C1683" t="str">
            <v>Isolamento térmico em espuma elastomérica, espessura de 9 a 12 mm, para tubulação de 1/2´ (cobre)</v>
          </cell>
          <cell r="D1683" t="str">
            <v>M</v>
          </cell>
          <cell r="E1683">
            <v>6.86</v>
          </cell>
          <cell r="F1683">
            <v>11.01</v>
          </cell>
          <cell r="G1683">
            <v>17.87</v>
          </cell>
        </row>
        <row r="1684">
          <cell r="A1684" t="str">
            <v>32.11.290</v>
          </cell>
          <cell r="B1684" t="str">
            <v>CDHU 187</v>
          </cell>
          <cell r="C1684" t="str">
            <v>Isolamento térmico em espuma elastomérica, espessura de 9 a 12 mm, para tubulação de 5/8´ (cobre) ou 1/4´ (ferro)</v>
          </cell>
          <cell r="D1684" t="str">
            <v>M</v>
          </cell>
          <cell r="E1684">
            <v>7.83</v>
          </cell>
          <cell r="F1684">
            <v>11.01</v>
          </cell>
          <cell r="G1684">
            <v>18.84</v>
          </cell>
        </row>
        <row r="1685">
          <cell r="A1685" t="str">
            <v>32.11.300</v>
          </cell>
          <cell r="B1685" t="str">
            <v>CDHU 187</v>
          </cell>
          <cell r="C1685" t="str">
            <v>Isolamento térmico em espuma elastomérica, espessura de 9 a 12 mm, para tubulação de 1´ (cobre)</v>
          </cell>
          <cell r="D1685" t="str">
            <v>M</v>
          </cell>
          <cell r="E1685">
            <v>8.86</v>
          </cell>
          <cell r="F1685">
            <v>11.01</v>
          </cell>
          <cell r="G1685">
            <v>19.87</v>
          </cell>
        </row>
        <row r="1686">
          <cell r="A1686" t="str">
            <v>32.11.310</v>
          </cell>
          <cell r="B1686" t="str">
            <v>CDHU 187</v>
          </cell>
          <cell r="C1686" t="str">
            <v>Isolamento térmico em espuma elastomérica, espessura de 19 a 26 mm, para tubulação de 7/8´ (cobre) ou 1/2´ (ferro)</v>
          </cell>
          <cell r="D1686" t="str">
            <v>M</v>
          </cell>
          <cell r="E1686">
            <v>20.84</v>
          </cell>
          <cell r="F1686">
            <v>11.01</v>
          </cell>
          <cell r="G1686">
            <v>31.85</v>
          </cell>
        </row>
        <row r="1687">
          <cell r="A1687" t="str">
            <v>32.11.320</v>
          </cell>
          <cell r="B1687" t="str">
            <v>CDHU 187</v>
          </cell>
          <cell r="C1687" t="str">
            <v>Isolamento térmico em espuma elastomérica, espessura de 19 a 26 mm, para tubulação de 1 1/8´ (cobre) ou 3/4´ (ferro)</v>
          </cell>
          <cell r="D1687" t="str">
            <v>M</v>
          </cell>
          <cell r="E1687">
            <v>25.53</v>
          </cell>
          <cell r="F1687">
            <v>11.01</v>
          </cell>
          <cell r="G1687">
            <v>36.54</v>
          </cell>
        </row>
        <row r="1688">
          <cell r="A1688" t="str">
            <v>32.11.330</v>
          </cell>
          <cell r="B1688" t="str">
            <v>CDHU 187</v>
          </cell>
          <cell r="C1688" t="str">
            <v>Isolamento térmico em espuma elastomérica, espessura de 19 a 26 mm, para tubulação de 1 3/8´ (cobre) ou 1´ (ferro)</v>
          </cell>
          <cell r="D1688" t="str">
            <v>M</v>
          </cell>
          <cell r="E1688">
            <v>29.82</v>
          </cell>
          <cell r="F1688">
            <v>11.01</v>
          </cell>
          <cell r="G1688">
            <v>40.83</v>
          </cell>
        </row>
        <row r="1689">
          <cell r="A1689" t="str">
            <v>32.11.340</v>
          </cell>
          <cell r="B1689" t="str">
            <v>CDHU 187</v>
          </cell>
          <cell r="C1689" t="str">
            <v>Isolamento térmico em espuma elastomérica, espessura de 19 a 26 mm, para tubulação de 1 5/8´ (cobre) ou 1 1/4´ (ferro)</v>
          </cell>
          <cell r="D1689" t="str">
            <v>M</v>
          </cell>
          <cell r="E1689">
            <v>32.520000000000003</v>
          </cell>
          <cell r="F1689">
            <v>11.01</v>
          </cell>
          <cell r="G1689">
            <v>43.53</v>
          </cell>
        </row>
        <row r="1690">
          <cell r="A1690" t="str">
            <v>32.11.350</v>
          </cell>
          <cell r="B1690" t="str">
            <v>CDHU 187</v>
          </cell>
          <cell r="C1690" t="str">
            <v>Isolamento térmico em espuma elastomérica, espessura de 19 a 26 mm, para tubulação de 1 1/2´ (ferro)</v>
          </cell>
          <cell r="D1690" t="str">
            <v>M</v>
          </cell>
          <cell r="E1690">
            <v>35.99</v>
          </cell>
          <cell r="F1690">
            <v>11.01</v>
          </cell>
          <cell r="G1690">
            <v>47</v>
          </cell>
        </row>
        <row r="1691">
          <cell r="A1691" t="str">
            <v>32.11.360</v>
          </cell>
          <cell r="B1691" t="str">
            <v>CDHU 187</v>
          </cell>
          <cell r="C1691" t="str">
            <v>Isolamento térmico em espuma elastomérica, espessura de 19 a 26 mm, para tubulação de 2´ (ferro)</v>
          </cell>
          <cell r="D1691" t="str">
            <v>M</v>
          </cell>
          <cell r="E1691">
            <v>41.65</v>
          </cell>
          <cell r="F1691">
            <v>11.01</v>
          </cell>
          <cell r="G1691">
            <v>52.66</v>
          </cell>
        </row>
        <row r="1692">
          <cell r="A1692" t="str">
            <v>32.11.370</v>
          </cell>
          <cell r="B1692" t="str">
            <v>CDHU 187</v>
          </cell>
          <cell r="C1692" t="str">
            <v>Isolamento térmico em espuma elastomérica, espessura de 19 a 26 mm, para tubulação de 2 1/2´ (ferro)</v>
          </cell>
          <cell r="D1692" t="str">
            <v>M</v>
          </cell>
          <cell r="E1692">
            <v>49.74</v>
          </cell>
          <cell r="F1692">
            <v>11.01</v>
          </cell>
          <cell r="G1692">
            <v>60.75</v>
          </cell>
        </row>
        <row r="1693">
          <cell r="A1693" t="str">
            <v>32.11.380</v>
          </cell>
          <cell r="B1693" t="str">
            <v>CDHU 187</v>
          </cell>
          <cell r="C1693" t="str">
            <v>Isolamento térmico em espuma elastomérica, espessura de 19 a 26 mm, para tubulação de 3 1/2´ (cobre) ou 3´ (ferro)</v>
          </cell>
          <cell r="D1693" t="str">
            <v>M</v>
          </cell>
          <cell r="E1693">
            <v>55.45</v>
          </cell>
          <cell r="F1693">
            <v>11.01</v>
          </cell>
          <cell r="G1693">
            <v>66.459999999999994</v>
          </cell>
        </row>
        <row r="1694">
          <cell r="A1694" t="str">
            <v>32.11.390</v>
          </cell>
          <cell r="B1694" t="str">
            <v>CDHU 187</v>
          </cell>
          <cell r="C1694" t="str">
            <v>Isolamento térmico em espuma elastomérica, espessura de 19 a 26 mm, para tubulação de 4´ (ferro)</v>
          </cell>
          <cell r="D1694" t="str">
            <v>M</v>
          </cell>
          <cell r="E1694">
            <v>79.180000000000007</v>
          </cell>
          <cell r="F1694">
            <v>11.01</v>
          </cell>
          <cell r="G1694">
            <v>90.19</v>
          </cell>
        </row>
        <row r="1695">
          <cell r="A1695" t="str">
            <v>32.11.400</v>
          </cell>
          <cell r="B1695" t="str">
            <v>CDHU 187</v>
          </cell>
          <cell r="C1695" t="str">
            <v>Isolamento térmico em espuma elastomérica, espessura de 19 a 26 mm, para tubulação de 5´ (ferro)</v>
          </cell>
          <cell r="D1695" t="str">
            <v>M</v>
          </cell>
          <cell r="E1695">
            <v>97.07</v>
          </cell>
          <cell r="F1695">
            <v>11.01</v>
          </cell>
          <cell r="G1695">
            <v>108.08</v>
          </cell>
        </row>
        <row r="1696">
          <cell r="A1696" t="str">
            <v>32.11.410</v>
          </cell>
          <cell r="B1696" t="str">
            <v>CDHU 187</v>
          </cell>
          <cell r="C1696" t="str">
            <v>Isolamento térmico em espuma elastomérica, espessura de 19 a 26 mm, para tubulação de 6´ (ferro)</v>
          </cell>
          <cell r="D1696" t="str">
            <v>M</v>
          </cell>
          <cell r="E1696">
            <v>125.7</v>
          </cell>
          <cell r="F1696">
            <v>11.01</v>
          </cell>
          <cell r="G1696">
            <v>136.71</v>
          </cell>
        </row>
        <row r="1697">
          <cell r="A1697" t="str">
            <v>32.11.420</v>
          </cell>
          <cell r="B1697" t="str">
            <v>CDHU 187</v>
          </cell>
          <cell r="C1697" t="str">
            <v>Manta em espuma elastomérica, espessura de 19 a 26 mm, para isolamento térmico de tubulação acima de 6´</v>
          </cell>
          <cell r="D1697" t="str">
            <v>M2</v>
          </cell>
          <cell r="E1697">
            <v>197.07</v>
          </cell>
          <cell r="F1697">
            <v>20.2</v>
          </cell>
          <cell r="G1697">
            <v>217.27</v>
          </cell>
        </row>
        <row r="1698">
          <cell r="A1698" t="str">
            <v>32.11.430</v>
          </cell>
          <cell r="B1698" t="str">
            <v>CDHU 187</v>
          </cell>
          <cell r="C1698" t="str">
            <v>Isolamento térmico em espuma elastomérica, espessura de 19 a 26 mm, para tubulação de 3/8" (cobre) ou 1/8" (ferro)</v>
          </cell>
          <cell r="D1698" t="str">
            <v>M</v>
          </cell>
          <cell r="E1698">
            <v>15.05</v>
          </cell>
          <cell r="F1698">
            <v>11.01</v>
          </cell>
          <cell r="G1698">
            <v>26.06</v>
          </cell>
        </row>
        <row r="1699">
          <cell r="A1699" t="str">
            <v>32.11.440</v>
          </cell>
          <cell r="B1699" t="str">
            <v>CDHU 187</v>
          </cell>
          <cell r="C1699" t="str">
            <v>Isolamento térmico em espuma elastomérica, espessura de 19 a 26 mm, para tubulação de 3/4" (cobre) ou 3/8" (ferro)</v>
          </cell>
          <cell r="D1699" t="str">
            <v>M</v>
          </cell>
          <cell r="E1699">
            <v>17.89</v>
          </cell>
          <cell r="F1699">
            <v>11.01</v>
          </cell>
          <cell r="G1699">
            <v>28.9</v>
          </cell>
        </row>
        <row r="1700">
          <cell r="A1700" t="str">
            <v>32.15</v>
          </cell>
          <cell r="B1700" t="str">
            <v>CDHU 187</v>
          </cell>
          <cell r="C1700" t="str">
            <v>Impermeabilizacao flexivel com manta</v>
          </cell>
        </row>
        <row r="1701">
          <cell r="A1701" t="str">
            <v>32.15.030</v>
          </cell>
          <cell r="B1701" t="str">
            <v>CDHU 187</v>
          </cell>
          <cell r="C1701" t="str">
            <v>Impermeabilização em manta asfáltica com armadura, tipo III-B, espessura de 3 mm</v>
          </cell>
          <cell r="D1701" t="str">
            <v>M2</v>
          </cell>
          <cell r="E1701">
            <v>60.02</v>
          </cell>
          <cell r="F1701">
            <v>18.79</v>
          </cell>
          <cell r="G1701">
            <v>78.81</v>
          </cell>
        </row>
        <row r="1702">
          <cell r="A1702" t="str">
            <v>32.15.040</v>
          </cell>
          <cell r="B1702" t="str">
            <v>CDHU 187</v>
          </cell>
          <cell r="C1702" t="str">
            <v>Impermeabilização em manta asfáltica com armadura, tipo III-B, espessura de 4 mm</v>
          </cell>
          <cell r="D1702" t="str">
            <v>M2</v>
          </cell>
          <cell r="E1702">
            <v>65.31</v>
          </cell>
          <cell r="F1702">
            <v>18.79</v>
          </cell>
          <cell r="G1702">
            <v>84.1</v>
          </cell>
        </row>
        <row r="1703">
          <cell r="A1703" t="str">
            <v>32.15.080</v>
          </cell>
          <cell r="B1703" t="str">
            <v>CDHU 187</v>
          </cell>
          <cell r="C1703" t="str">
            <v>Impermeabilização em manta asfáltica tipo III-B, espessura de 3 mm, face exposta em geotêxtil, com membrana acrílica</v>
          </cell>
          <cell r="D1703" t="str">
            <v>M2</v>
          </cell>
          <cell r="E1703">
            <v>135.41</v>
          </cell>
          <cell r="F1703">
            <v>23.66</v>
          </cell>
          <cell r="G1703">
            <v>159.07</v>
          </cell>
        </row>
        <row r="1704">
          <cell r="A1704" t="str">
            <v>32.15.100</v>
          </cell>
          <cell r="B1704" t="str">
            <v>CDHU 187</v>
          </cell>
          <cell r="C1704" t="str">
            <v>Impermeabilização em manta asfáltica plastomérica com armadura, tipo III, espessura de 4 mm, face exposta em geotêxtil com membrana acrílica</v>
          </cell>
          <cell r="D1704" t="str">
            <v>M2</v>
          </cell>
          <cell r="E1704">
            <v>141.63999999999999</v>
          </cell>
          <cell r="F1704">
            <v>23.66</v>
          </cell>
          <cell r="G1704">
            <v>165.3</v>
          </cell>
        </row>
        <row r="1705">
          <cell r="A1705" t="str">
            <v>32.15.240</v>
          </cell>
          <cell r="B1705" t="str">
            <v>CDHU 187</v>
          </cell>
          <cell r="C1705" t="str">
            <v>Impermeabilização com manta asfáltica tipo III, anti raiz, espessura de 4 mm</v>
          </cell>
          <cell r="D1705" t="str">
            <v>M2</v>
          </cell>
          <cell r="E1705">
            <v>113.27</v>
          </cell>
          <cell r="G1705">
            <v>113.27</v>
          </cell>
        </row>
        <row r="1706">
          <cell r="A1706" t="str">
            <v>32.16</v>
          </cell>
          <cell r="B1706" t="str">
            <v>CDHU 187</v>
          </cell>
          <cell r="C1706" t="str">
            <v>Impermeabilizacao flexivel com membranas</v>
          </cell>
        </row>
        <row r="1707">
          <cell r="A1707" t="str">
            <v>32.16.010</v>
          </cell>
          <cell r="B1707" t="str">
            <v>CDHU 187</v>
          </cell>
          <cell r="C1707" t="str">
            <v>Impermeabilização em pintura de asfalto oxidado com solventes orgânicos, sobre massa</v>
          </cell>
          <cell r="D1707" t="str">
            <v>M2</v>
          </cell>
          <cell r="E1707">
            <v>10.94</v>
          </cell>
          <cell r="F1707">
            <v>7.79</v>
          </cell>
          <cell r="G1707">
            <v>18.73</v>
          </cell>
        </row>
        <row r="1708">
          <cell r="A1708" t="str">
            <v>32.16.020</v>
          </cell>
          <cell r="B1708" t="str">
            <v>CDHU 187</v>
          </cell>
          <cell r="C1708" t="str">
            <v>Impermeabilização em pintura de asfalto oxidado com solventes orgânicos, sobre metal</v>
          </cell>
          <cell r="D1708" t="str">
            <v>M2</v>
          </cell>
          <cell r="E1708">
            <v>7.65</v>
          </cell>
          <cell r="F1708">
            <v>7.79</v>
          </cell>
          <cell r="G1708">
            <v>15.44</v>
          </cell>
        </row>
        <row r="1709">
          <cell r="A1709" t="str">
            <v>32.16.030</v>
          </cell>
          <cell r="B1709" t="str">
            <v>CDHU 187</v>
          </cell>
          <cell r="C1709" t="str">
            <v>Impermeabilização em membrana de asfalto modificado com elastômeros, na cor preta</v>
          </cell>
          <cell r="D1709" t="str">
            <v>M2</v>
          </cell>
          <cell r="E1709">
            <v>50.15</v>
          </cell>
          <cell r="F1709">
            <v>7.79</v>
          </cell>
          <cell r="G1709">
            <v>57.94</v>
          </cell>
        </row>
        <row r="1710">
          <cell r="A1710" t="str">
            <v>32.16.040</v>
          </cell>
          <cell r="B1710" t="str">
            <v>CDHU 187</v>
          </cell>
          <cell r="C1710" t="str">
            <v>Impermeabilização em membrana de asfalto modificado com elastômeros, na cor preta e reforço em tela poliéster</v>
          </cell>
          <cell r="D1710" t="str">
            <v>M2</v>
          </cell>
          <cell r="E1710">
            <v>72.760000000000005</v>
          </cell>
          <cell r="F1710">
            <v>21.59</v>
          </cell>
          <cell r="G1710">
            <v>94.35</v>
          </cell>
        </row>
        <row r="1711">
          <cell r="A1711" t="str">
            <v>32.16.050</v>
          </cell>
          <cell r="B1711" t="str">
            <v>CDHU 187</v>
          </cell>
          <cell r="C1711" t="str">
            <v>Impermeabilização em membrana à base de polímeros acrílicos, na cor branca</v>
          </cell>
          <cell r="D1711" t="str">
            <v>M2</v>
          </cell>
          <cell r="E1711">
            <v>51.38</v>
          </cell>
          <cell r="F1711">
            <v>7.79</v>
          </cell>
          <cell r="G1711">
            <v>59.17</v>
          </cell>
        </row>
        <row r="1712">
          <cell r="A1712" t="str">
            <v>32.16.060</v>
          </cell>
          <cell r="B1712" t="str">
            <v>CDHU 187</v>
          </cell>
          <cell r="C1712" t="str">
            <v>Impermeabilização em membrana à base de polímeros acrílicos, na cor branca e reforço em tela poliéster</v>
          </cell>
          <cell r="D1712" t="str">
            <v>M2</v>
          </cell>
          <cell r="E1712">
            <v>74.48</v>
          </cell>
          <cell r="F1712">
            <v>21.59</v>
          </cell>
          <cell r="G1712">
            <v>96.07</v>
          </cell>
        </row>
        <row r="1713">
          <cell r="A1713" t="str">
            <v>32.16.070</v>
          </cell>
          <cell r="B1713" t="str">
            <v>CDHU 187</v>
          </cell>
          <cell r="C1713" t="str">
            <v>Impermeabilização em membrana à base de resina termoplástica e cimentos aditivados com reforço em tela poliéster</v>
          </cell>
          <cell r="D1713" t="str">
            <v>M2</v>
          </cell>
          <cell r="E1713">
            <v>36.15</v>
          </cell>
          <cell r="F1713">
            <v>25.48</v>
          </cell>
          <cell r="G1713">
            <v>61.63</v>
          </cell>
        </row>
        <row r="1714">
          <cell r="A1714" t="str">
            <v>32.17</v>
          </cell>
          <cell r="B1714" t="str">
            <v>CDHU 187</v>
          </cell>
          <cell r="C1714" t="str">
            <v>Impermeabilizacao rigida</v>
          </cell>
        </row>
        <row r="1715">
          <cell r="A1715" t="str">
            <v>32.17.010</v>
          </cell>
          <cell r="B1715" t="str">
            <v>CDHU 187</v>
          </cell>
          <cell r="C1715" t="str">
            <v>Impermeabilização em argamassa impermeável com aditivo hidrófugo</v>
          </cell>
          <cell r="D1715" t="str">
            <v>M3</v>
          </cell>
          <cell r="E1715">
            <v>483.36</v>
          </cell>
          <cell r="F1715">
            <v>336.84</v>
          </cell>
          <cell r="G1715">
            <v>820.2</v>
          </cell>
        </row>
        <row r="1716">
          <cell r="A1716" t="str">
            <v>32.17.012</v>
          </cell>
          <cell r="B1716" t="str">
            <v>CDHU 187</v>
          </cell>
          <cell r="C1716" t="str">
            <v>Impermeabilização em argamassa de concreto não estrutural com aditivo hidrófugo</v>
          </cell>
          <cell r="D1716" t="str">
            <v>M3</v>
          </cell>
          <cell r="E1716">
            <v>457.98</v>
          </cell>
          <cell r="G1716">
            <v>457.98</v>
          </cell>
        </row>
        <row r="1717">
          <cell r="A1717" t="str">
            <v>32.17.030</v>
          </cell>
          <cell r="B1717" t="str">
            <v>CDHU 187</v>
          </cell>
          <cell r="C1717" t="str">
            <v>Impermeabilização em argamassa polimérica para umidade e água de percolação</v>
          </cell>
          <cell r="D1717" t="str">
            <v>M2</v>
          </cell>
          <cell r="E1717">
            <v>5.52</v>
          </cell>
          <cell r="F1717">
            <v>8.2100000000000009</v>
          </cell>
          <cell r="G1717">
            <v>13.73</v>
          </cell>
        </row>
        <row r="1718">
          <cell r="A1718" t="str">
            <v>32.17.040</v>
          </cell>
          <cell r="B1718" t="str">
            <v>CDHU 187</v>
          </cell>
          <cell r="C1718" t="str">
            <v>Impermeabilização em argamassa polimérica com reforço em tela poliéster para pressão hidrostática positiva</v>
          </cell>
          <cell r="D1718" t="str">
            <v>M2</v>
          </cell>
          <cell r="E1718">
            <v>13.59</v>
          </cell>
          <cell r="F1718">
            <v>16.420000000000002</v>
          </cell>
          <cell r="G1718">
            <v>30.01</v>
          </cell>
        </row>
        <row r="1719">
          <cell r="A1719" t="str">
            <v>32.17.070</v>
          </cell>
          <cell r="B1719" t="str">
            <v>CDHU 187</v>
          </cell>
          <cell r="C1719" t="str">
            <v>Impermeabilização anticorrosiva em membrana epoxídica com alcatrão de hulha, sobre massa</v>
          </cell>
          <cell r="D1719" t="str">
            <v>M2</v>
          </cell>
          <cell r="E1719">
            <v>51.58</v>
          </cell>
          <cell r="F1719">
            <v>8.2100000000000009</v>
          </cell>
          <cell r="G1719">
            <v>59.79</v>
          </cell>
        </row>
        <row r="1720">
          <cell r="A1720" t="str">
            <v>32.20</v>
          </cell>
          <cell r="B1720" t="str">
            <v>CDHU 187</v>
          </cell>
          <cell r="C1720" t="str">
            <v>Reparos, conservacoes e complementos - GRUPO 32</v>
          </cell>
        </row>
        <row r="1721">
          <cell r="A1721" t="str">
            <v>32.20.010</v>
          </cell>
          <cell r="B1721" t="str">
            <v>CDHU 187</v>
          </cell>
          <cell r="C1721" t="str">
            <v>Recolocação de argila expandida</v>
          </cell>
          <cell r="D1721" t="str">
            <v>M3</v>
          </cell>
          <cell r="F1721">
            <v>77.88</v>
          </cell>
          <cell r="G1721">
            <v>77.88</v>
          </cell>
        </row>
        <row r="1722">
          <cell r="A1722" t="str">
            <v>32.20.020</v>
          </cell>
          <cell r="B1722" t="str">
            <v>CDHU 187</v>
          </cell>
          <cell r="C1722" t="str">
            <v>Aplicação de papel Kraft</v>
          </cell>
          <cell r="D1722" t="str">
            <v>M2</v>
          </cell>
          <cell r="E1722">
            <v>4.5199999999999996</v>
          </cell>
          <cell r="F1722">
            <v>3.89</v>
          </cell>
          <cell r="G1722">
            <v>8.41</v>
          </cell>
        </row>
        <row r="1723">
          <cell r="A1723" t="str">
            <v>32.20.050</v>
          </cell>
          <cell r="B1723" t="str">
            <v>CDHU 187</v>
          </cell>
          <cell r="C1723" t="str">
            <v>Tela em polietileno, malha hexagonal de 1/2´, para armadura de argamassa</v>
          </cell>
          <cell r="D1723" t="str">
            <v>M2</v>
          </cell>
          <cell r="E1723">
            <v>2.2799999999999998</v>
          </cell>
          <cell r="F1723">
            <v>3.89</v>
          </cell>
          <cell r="G1723">
            <v>6.17</v>
          </cell>
        </row>
        <row r="1724">
          <cell r="A1724" t="str">
            <v>32.20.060</v>
          </cell>
          <cell r="B1724" t="str">
            <v>CDHU 187</v>
          </cell>
          <cell r="C1724" t="str">
            <v>Tela galvanizada fio 24 BWG, malha hexagonal de 1/2´, para armadura de argamassa</v>
          </cell>
          <cell r="D1724" t="str">
            <v>M2</v>
          </cell>
          <cell r="E1724">
            <v>13.11</v>
          </cell>
          <cell r="F1724">
            <v>3.89</v>
          </cell>
          <cell r="G1724">
            <v>17</v>
          </cell>
        </row>
        <row r="1725">
          <cell r="A1725" t="str">
            <v>33</v>
          </cell>
          <cell r="B1725" t="str">
            <v>CDHU 187</v>
          </cell>
          <cell r="C1725" t="str">
            <v>PINTURA</v>
          </cell>
        </row>
        <row r="1726">
          <cell r="A1726" t="str">
            <v>33.01</v>
          </cell>
          <cell r="B1726" t="str">
            <v>CDHU 187</v>
          </cell>
          <cell r="C1726" t="str">
            <v>Preparo de base</v>
          </cell>
        </row>
        <row r="1727">
          <cell r="A1727" t="str">
            <v>33.01.040</v>
          </cell>
          <cell r="B1727" t="str">
            <v>CDHU 187</v>
          </cell>
          <cell r="C1727" t="str">
            <v>Estucamento e lixamento de concreto deteriorado</v>
          </cell>
          <cell r="D1727" t="str">
            <v>M2</v>
          </cell>
          <cell r="E1727">
            <v>7.4</v>
          </cell>
          <cell r="F1727">
            <v>33.43</v>
          </cell>
          <cell r="G1727">
            <v>40.83</v>
          </cell>
        </row>
        <row r="1728">
          <cell r="A1728" t="str">
            <v>33.01.050</v>
          </cell>
          <cell r="B1728" t="str">
            <v>CDHU 187</v>
          </cell>
          <cell r="C1728" t="str">
            <v>Estucamento e lixamento de concreto</v>
          </cell>
          <cell r="D1728" t="str">
            <v>M2</v>
          </cell>
          <cell r="E1728">
            <v>4.3099999999999996</v>
          </cell>
          <cell r="F1728">
            <v>33.43</v>
          </cell>
          <cell r="G1728">
            <v>37.74</v>
          </cell>
        </row>
        <row r="1729">
          <cell r="A1729" t="str">
            <v>33.01.060</v>
          </cell>
          <cell r="B1729" t="str">
            <v>CDHU 187</v>
          </cell>
          <cell r="C1729" t="str">
            <v>Imunizante para madeira</v>
          </cell>
          <cell r="D1729" t="str">
            <v>M2</v>
          </cell>
          <cell r="E1729">
            <v>6.37</v>
          </cell>
          <cell r="F1729">
            <v>8.52</v>
          </cell>
          <cell r="G1729">
            <v>14.89</v>
          </cell>
        </row>
        <row r="1730">
          <cell r="A1730" t="str">
            <v>33.01.280</v>
          </cell>
          <cell r="B1730" t="str">
            <v>CDHU 187</v>
          </cell>
          <cell r="C1730" t="str">
            <v>Reparo de trincas rasas até 5 mm de largura, na massa</v>
          </cell>
          <cell r="D1730" t="str">
            <v>M</v>
          </cell>
          <cell r="E1730">
            <v>25.73</v>
          </cell>
          <cell r="F1730">
            <v>23.94</v>
          </cell>
          <cell r="G1730">
            <v>49.67</v>
          </cell>
        </row>
        <row r="1731">
          <cell r="A1731" t="str">
            <v>33.01.350</v>
          </cell>
          <cell r="B1731" t="str">
            <v>CDHU 187</v>
          </cell>
          <cell r="C1731" t="str">
            <v>Preparo de base para superfície metálica com fundo antioxidante</v>
          </cell>
          <cell r="D1731" t="str">
            <v>M2</v>
          </cell>
          <cell r="E1731">
            <v>7.46</v>
          </cell>
          <cell r="F1731">
            <v>9.15</v>
          </cell>
          <cell r="G1731">
            <v>16.61</v>
          </cell>
        </row>
        <row r="1732">
          <cell r="A1732" t="str">
            <v>33.02</v>
          </cell>
          <cell r="B1732" t="str">
            <v>CDHU 187</v>
          </cell>
          <cell r="C1732" t="str">
            <v>Massa corrida</v>
          </cell>
        </row>
        <row r="1733">
          <cell r="A1733" t="str">
            <v>33.02.060</v>
          </cell>
          <cell r="B1733" t="str">
            <v>CDHU 187</v>
          </cell>
          <cell r="C1733" t="str">
            <v>Massa corrida a base de PVA</v>
          </cell>
          <cell r="D1733" t="str">
            <v>M2</v>
          </cell>
          <cell r="E1733">
            <v>2.62</v>
          </cell>
          <cell r="F1733">
            <v>11.52</v>
          </cell>
          <cell r="G1733">
            <v>14.14</v>
          </cell>
        </row>
        <row r="1734">
          <cell r="A1734" t="str">
            <v>33.02.080</v>
          </cell>
          <cell r="B1734" t="str">
            <v>CDHU 187</v>
          </cell>
          <cell r="C1734" t="str">
            <v>Massa corrida à base de resina acrílica</v>
          </cell>
          <cell r="D1734" t="str">
            <v>M2</v>
          </cell>
          <cell r="E1734">
            <v>4.97</v>
          </cell>
          <cell r="F1734">
            <v>11.52</v>
          </cell>
          <cell r="G1734">
            <v>16.489999999999998</v>
          </cell>
        </row>
        <row r="1735">
          <cell r="A1735" t="str">
            <v>33.03</v>
          </cell>
          <cell r="B1735" t="str">
            <v>CDHU 187</v>
          </cell>
          <cell r="C1735" t="str">
            <v>Pintura em superficies de concreto / massa / gesso / pedras</v>
          </cell>
        </row>
        <row r="1736">
          <cell r="A1736" t="str">
            <v>33.03.220</v>
          </cell>
          <cell r="B1736" t="str">
            <v>CDHU 187</v>
          </cell>
          <cell r="C1736" t="str">
            <v>Tinta látex em elemento vazado</v>
          </cell>
          <cell r="D1736" t="str">
            <v>M2</v>
          </cell>
          <cell r="E1736">
            <v>6</v>
          </cell>
          <cell r="F1736">
            <v>25.35</v>
          </cell>
          <cell r="G1736">
            <v>31.35</v>
          </cell>
        </row>
        <row r="1737">
          <cell r="A1737" t="str">
            <v>33.03.350</v>
          </cell>
          <cell r="B1737" t="str">
            <v>CDHU 187</v>
          </cell>
          <cell r="C1737" t="str">
            <v>Pintura especial em esmalte para lousa cor verde</v>
          </cell>
          <cell r="D1737" t="str">
            <v>M2</v>
          </cell>
          <cell r="E1737">
            <v>7.84</v>
          </cell>
          <cell r="F1737">
            <v>21.54</v>
          </cell>
          <cell r="G1737">
            <v>29.38</v>
          </cell>
        </row>
        <row r="1738">
          <cell r="A1738" t="str">
            <v>33.03.740</v>
          </cell>
          <cell r="B1738" t="str">
            <v>CDHU 187</v>
          </cell>
          <cell r="C1738" t="str">
            <v>Resina acrílica plastificante</v>
          </cell>
          <cell r="D1738" t="str">
            <v>M2</v>
          </cell>
          <cell r="E1738">
            <v>15.63</v>
          </cell>
          <cell r="F1738">
            <v>11.97</v>
          </cell>
          <cell r="G1738">
            <v>27.6</v>
          </cell>
        </row>
        <row r="1739">
          <cell r="A1739" t="str">
            <v>33.03.750</v>
          </cell>
          <cell r="B1739" t="str">
            <v>CDHU 187</v>
          </cell>
          <cell r="C1739" t="str">
            <v>Verniz acrílico</v>
          </cell>
          <cell r="D1739" t="str">
            <v>M2</v>
          </cell>
          <cell r="E1739">
            <v>18.02</v>
          </cell>
          <cell r="F1739">
            <v>20.57</v>
          </cell>
          <cell r="G1739">
            <v>38.590000000000003</v>
          </cell>
        </row>
        <row r="1740">
          <cell r="A1740" t="str">
            <v>33.03.760</v>
          </cell>
          <cell r="B1740" t="str">
            <v>CDHU 187</v>
          </cell>
          <cell r="C1740" t="str">
            <v>Hidrorepelente incolor para fachada à base de silano-siloxano oligomérico disperso em água</v>
          </cell>
          <cell r="D1740" t="str">
            <v>M2</v>
          </cell>
          <cell r="E1740">
            <v>8.59</v>
          </cell>
          <cell r="F1740">
            <v>15.25</v>
          </cell>
          <cell r="G1740">
            <v>23.84</v>
          </cell>
        </row>
        <row r="1741">
          <cell r="A1741" t="str">
            <v>33.03.770</v>
          </cell>
          <cell r="B1741" t="str">
            <v>CDHU 187</v>
          </cell>
          <cell r="C1741" t="str">
            <v>Hidrorepelente incolor para fachada à base de silano-siloxano oligomérico disperso em solvente</v>
          </cell>
          <cell r="D1741" t="str">
            <v>M2</v>
          </cell>
          <cell r="E1741">
            <v>37.75</v>
          </cell>
          <cell r="F1741">
            <v>15.25</v>
          </cell>
          <cell r="G1741">
            <v>53</v>
          </cell>
        </row>
        <row r="1742">
          <cell r="A1742" t="str">
            <v>33.03.780</v>
          </cell>
          <cell r="B1742" t="str">
            <v>CDHU 187</v>
          </cell>
          <cell r="C1742" t="str">
            <v>Verniz de proteção antipichação</v>
          </cell>
          <cell r="D1742" t="str">
            <v>M2</v>
          </cell>
          <cell r="E1742">
            <v>22.15</v>
          </cell>
          <cell r="F1742">
            <v>20.57</v>
          </cell>
          <cell r="G1742">
            <v>42.72</v>
          </cell>
        </row>
        <row r="1743">
          <cell r="A1743" t="str">
            <v>33.05</v>
          </cell>
          <cell r="B1743" t="str">
            <v>CDHU 187</v>
          </cell>
          <cell r="C1743" t="str">
            <v>Pintura em superficies de madeira</v>
          </cell>
        </row>
        <row r="1744">
          <cell r="A1744" t="str">
            <v>33.05.010</v>
          </cell>
          <cell r="B1744" t="str">
            <v>CDHU 187</v>
          </cell>
          <cell r="C1744" t="str">
            <v>Verniz fungicida para madeira</v>
          </cell>
          <cell r="D1744" t="str">
            <v>M2</v>
          </cell>
          <cell r="E1744">
            <v>7.28</v>
          </cell>
          <cell r="F1744">
            <v>15.25</v>
          </cell>
          <cell r="G1744">
            <v>22.53</v>
          </cell>
        </row>
        <row r="1745">
          <cell r="A1745" t="str">
            <v>33.05.120</v>
          </cell>
          <cell r="B1745" t="str">
            <v>CDHU 187</v>
          </cell>
          <cell r="C1745" t="str">
            <v>Esmalte em rodapés, baguetes ou molduras de madeira</v>
          </cell>
          <cell r="D1745" t="str">
            <v>M</v>
          </cell>
          <cell r="E1745">
            <v>2.84</v>
          </cell>
          <cell r="F1745">
            <v>2.84</v>
          </cell>
          <cell r="G1745">
            <v>5.68</v>
          </cell>
        </row>
        <row r="1746">
          <cell r="A1746" t="str">
            <v>33.05.330</v>
          </cell>
          <cell r="B1746" t="str">
            <v>CDHU 187</v>
          </cell>
          <cell r="C1746" t="str">
            <v>Verniz em superfície de madeira</v>
          </cell>
          <cell r="D1746" t="str">
            <v>M2</v>
          </cell>
          <cell r="E1746">
            <v>9.5299999999999994</v>
          </cell>
          <cell r="F1746">
            <v>17.2</v>
          </cell>
          <cell r="G1746">
            <v>26.73</v>
          </cell>
        </row>
        <row r="1747">
          <cell r="A1747" t="str">
            <v>33.05.360</v>
          </cell>
          <cell r="B1747" t="str">
            <v>CDHU 187</v>
          </cell>
          <cell r="C1747" t="str">
            <v>Verniz em rodapés, baguetes ou molduras de madeira</v>
          </cell>
          <cell r="D1747" t="str">
            <v>M</v>
          </cell>
          <cell r="E1747">
            <v>2.5299999999999998</v>
          </cell>
          <cell r="F1747">
            <v>2.27</v>
          </cell>
          <cell r="G1747">
            <v>4.8</v>
          </cell>
        </row>
        <row r="1748">
          <cell r="A1748" t="str">
            <v>33.06</v>
          </cell>
          <cell r="B1748" t="str">
            <v>CDHU 187</v>
          </cell>
          <cell r="C1748" t="str">
            <v>Pintura em pisos</v>
          </cell>
        </row>
        <row r="1749">
          <cell r="A1749" t="str">
            <v>33.06.020</v>
          </cell>
          <cell r="B1749" t="str">
            <v>CDHU 187</v>
          </cell>
          <cell r="C1749" t="str">
            <v>Acrílico para quadras e pisos cimentados</v>
          </cell>
          <cell r="D1749" t="str">
            <v>M2</v>
          </cell>
          <cell r="E1749">
            <v>3.98</v>
          </cell>
          <cell r="F1749">
            <v>20.57</v>
          </cell>
          <cell r="G1749">
            <v>24.55</v>
          </cell>
        </row>
        <row r="1750">
          <cell r="A1750" t="str">
            <v>33.07</v>
          </cell>
          <cell r="B1750" t="str">
            <v>CDHU 187</v>
          </cell>
          <cell r="C1750" t="str">
            <v>Pintura em estruturas metalicas</v>
          </cell>
        </row>
        <row r="1751">
          <cell r="A1751" t="str">
            <v>33.07.102</v>
          </cell>
          <cell r="B1751" t="str">
            <v>CDHU 187</v>
          </cell>
          <cell r="C1751" t="str">
            <v>Esmalte a base de água em estrutura metálica</v>
          </cell>
          <cell r="D1751" t="str">
            <v>M2</v>
          </cell>
          <cell r="E1751">
            <v>10.81</v>
          </cell>
          <cell r="F1751">
            <v>38.29</v>
          </cell>
          <cell r="G1751">
            <v>49.1</v>
          </cell>
        </row>
        <row r="1752">
          <cell r="A1752" t="str">
            <v>33.07.130</v>
          </cell>
          <cell r="B1752" t="str">
            <v>CDHU 187</v>
          </cell>
          <cell r="C1752" t="str">
            <v>Pintura epóxi bicomponente em estruturas metálicas</v>
          </cell>
          <cell r="D1752" t="str">
            <v>KG</v>
          </cell>
          <cell r="E1752">
            <v>4.7</v>
          </cell>
          <cell r="G1752">
            <v>4.7</v>
          </cell>
        </row>
        <row r="1753">
          <cell r="A1753" t="str">
            <v>33.07.140</v>
          </cell>
          <cell r="B1753" t="str">
            <v>CDHU 187</v>
          </cell>
          <cell r="C1753" t="str">
            <v>Pintura com esmalte alquídico em estrutura metálica</v>
          </cell>
          <cell r="D1753" t="str">
            <v>KG</v>
          </cell>
          <cell r="E1753">
            <v>4</v>
          </cell>
          <cell r="G1753">
            <v>4</v>
          </cell>
        </row>
        <row r="1754">
          <cell r="A1754" t="str">
            <v>33.07.303</v>
          </cell>
          <cell r="B1754" t="str">
            <v>CDHU 187</v>
          </cell>
          <cell r="C1754" t="str">
            <v>Proteção passiva contra incêndio com tinta intumescente, com tempo requerido de resistência ao fogo TRRF = 60 min - aplicação em estrutura metálica</v>
          </cell>
          <cell r="D1754" t="str">
            <v>M2</v>
          </cell>
          <cell r="E1754">
            <v>155.44</v>
          </cell>
          <cell r="F1754">
            <v>190.23</v>
          </cell>
          <cell r="G1754">
            <v>345.67</v>
          </cell>
        </row>
        <row r="1755">
          <cell r="A1755" t="str">
            <v>33.07.304</v>
          </cell>
          <cell r="B1755" t="str">
            <v>CDHU 187</v>
          </cell>
          <cell r="C1755" t="str">
            <v>Proteção passiva contra incêndio com tinta intumescente, com tempo requerido de resistência ao fogo TRRF = 120 min - aplicação em estrutura metálica</v>
          </cell>
          <cell r="D1755" t="str">
            <v>M2</v>
          </cell>
          <cell r="E1755">
            <v>745.58</v>
          </cell>
          <cell r="F1755">
            <v>220.53</v>
          </cell>
          <cell r="G1755">
            <v>966.11</v>
          </cell>
        </row>
        <row r="1756">
          <cell r="A1756" t="str">
            <v>33.09</v>
          </cell>
          <cell r="B1756" t="str">
            <v>CDHU 187</v>
          </cell>
          <cell r="C1756" t="str">
            <v>Pintura de sinalizacao</v>
          </cell>
        </row>
        <row r="1757">
          <cell r="A1757" t="str">
            <v>33.09.020</v>
          </cell>
          <cell r="B1757" t="str">
            <v>CDHU 187</v>
          </cell>
          <cell r="C1757" t="str">
            <v>Borracha clorada para faixas demarcatórias</v>
          </cell>
          <cell r="D1757" t="str">
            <v>M</v>
          </cell>
          <cell r="E1757">
            <v>1.53</v>
          </cell>
          <cell r="F1757">
            <v>1.55</v>
          </cell>
          <cell r="G1757">
            <v>3.08</v>
          </cell>
        </row>
        <row r="1758">
          <cell r="A1758" t="str">
            <v>33.09.021</v>
          </cell>
          <cell r="B1758" t="str">
            <v>CDHU 187</v>
          </cell>
          <cell r="C1758" t="str">
            <v>Tinta acrílica para faixas demarcatórias</v>
          </cell>
          <cell r="D1758" t="str">
            <v>M</v>
          </cell>
          <cell r="E1758">
            <v>0.97</v>
          </cell>
          <cell r="F1758">
            <v>3.09</v>
          </cell>
          <cell r="G1758">
            <v>4.0599999999999996</v>
          </cell>
        </row>
        <row r="1759">
          <cell r="A1759" t="str">
            <v>33.10</v>
          </cell>
          <cell r="B1759" t="str">
            <v>CDHU 187</v>
          </cell>
          <cell r="C1759" t="str">
            <v>Pintura em superficie de concreto/massa/gesso/pedras, inclusive preparo</v>
          </cell>
        </row>
        <row r="1760">
          <cell r="A1760" t="str">
            <v>33.10.010</v>
          </cell>
          <cell r="B1760" t="str">
            <v>CDHU 187</v>
          </cell>
          <cell r="C1760" t="str">
            <v>Tinta látex antimofo em massa, inclusive preparo</v>
          </cell>
          <cell r="D1760" t="str">
            <v>M2</v>
          </cell>
          <cell r="E1760">
            <v>7.11</v>
          </cell>
          <cell r="F1760">
            <v>20.57</v>
          </cell>
          <cell r="G1760">
            <v>27.68</v>
          </cell>
        </row>
        <row r="1761">
          <cell r="A1761" t="str">
            <v>33.10.020</v>
          </cell>
          <cell r="B1761" t="str">
            <v>CDHU 187</v>
          </cell>
          <cell r="C1761" t="str">
            <v>Tinta látex em massa, inclusive preparo</v>
          </cell>
          <cell r="D1761" t="str">
            <v>M2</v>
          </cell>
          <cell r="E1761">
            <v>8.94</v>
          </cell>
          <cell r="F1761">
            <v>20.57</v>
          </cell>
          <cell r="G1761">
            <v>29.51</v>
          </cell>
        </row>
        <row r="1762">
          <cell r="A1762" t="str">
            <v>33.10.030</v>
          </cell>
          <cell r="B1762" t="str">
            <v>CDHU 187</v>
          </cell>
          <cell r="C1762" t="str">
            <v>Tinta acrílica antimofo em massa, inclusive preparo</v>
          </cell>
          <cell r="D1762" t="str">
            <v>M2</v>
          </cell>
          <cell r="E1762">
            <v>10.26</v>
          </cell>
          <cell r="F1762">
            <v>20.57</v>
          </cell>
          <cell r="G1762">
            <v>30.83</v>
          </cell>
        </row>
        <row r="1763">
          <cell r="A1763" t="str">
            <v>33.10.041</v>
          </cell>
          <cell r="B1763" t="str">
            <v>CDHU 187</v>
          </cell>
          <cell r="C1763" t="str">
            <v>Esmalte à base de água em massa, inclusive preparo</v>
          </cell>
          <cell r="D1763" t="str">
            <v>M2</v>
          </cell>
          <cell r="E1763">
            <v>12.87</v>
          </cell>
          <cell r="F1763">
            <v>20.57</v>
          </cell>
          <cell r="G1763">
            <v>33.44</v>
          </cell>
        </row>
        <row r="1764">
          <cell r="A1764" t="str">
            <v>33.10.050</v>
          </cell>
          <cell r="B1764" t="str">
            <v>CDHU 187</v>
          </cell>
          <cell r="C1764" t="str">
            <v>Tinta acrílica em massa, inclusive preparo</v>
          </cell>
          <cell r="D1764" t="str">
            <v>M2</v>
          </cell>
          <cell r="E1764">
            <v>10.029999999999999</v>
          </cell>
          <cell r="F1764">
            <v>20.57</v>
          </cell>
          <cell r="G1764">
            <v>30.6</v>
          </cell>
        </row>
        <row r="1765">
          <cell r="A1765" t="str">
            <v>33.10.060</v>
          </cell>
          <cell r="B1765" t="str">
            <v>CDHU 187</v>
          </cell>
          <cell r="C1765" t="str">
            <v>Epóxi em massa, inclusive preparo</v>
          </cell>
          <cell r="D1765" t="str">
            <v>M2</v>
          </cell>
          <cell r="E1765">
            <v>65.52</v>
          </cell>
          <cell r="F1765">
            <v>43.07</v>
          </cell>
          <cell r="G1765">
            <v>108.59</v>
          </cell>
        </row>
        <row r="1766">
          <cell r="A1766" t="str">
            <v>33.10.070</v>
          </cell>
          <cell r="B1766" t="str">
            <v>CDHU 187</v>
          </cell>
          <cell r="C1766" t="str">
            <v>Borracha clorada em massa, inclusive preparo</v>
          </cell>
          <cell r="D1766" t="str">
            <v>M2</v>
          </cell>
          <cell r="E1766">
            <v>17.68</v>
          </cell>
          <cell r="F1766">
            <v>20.57</v>
          </cell>
          <cell r="G1766">
            <v>38.25</v>
          </cell>
        </row>
        <row r="1767">
          <cell r="A1767" t="str">
            <v>33.10.100</v>
          </cell>
          <cell r="C1767" t="str">
            <v>Textura acrílica para uso interno / externo, inclusive preparo</v>
          </cell>
          <cell r="D1767" t="str">
            <v>M2</v>
          </cell>
          <cell r="E1767">
            <v>13.94</v>
          </cell>
          <cell r="F1767">
            <v>28.71</v>
          </cell>
          <cell r="G1767">
            <v>42.65</v>
          </cell>
        </row>
        <row r="1768">
          <cell r="A1768" t="str">
            <v>33.10.120</v>
          </cell>
          <cell r="B1768" t="str">
            <v>CDHU 187</v>
          </cell>
          <cell r="C1768" t="str">
            <v>Proteção passiva contra incêndio com tinta intumescente, tempo requerido de resistência ao fogo TRRF = 60 minutos - aplicação em painéis de gesso acartonado</v>
          </cell>
          <cell r="D1768" t="str">
            <v>M2</v>
          </cell>
          <cell r="E1768">
            <v>216.21</v>
          </cell>
          <cell r="G1768">
            <v>216.21</v>
          </cell>
        </row>
        <row r="1769">
          <cell r="A1769" t="str">
            <v>33.10.130</v>
          </cell>
          <cell r="B1769" t="str">
            <v>CDHU 187</v>
          </cell>
          <cell r="C1769" t="str">
            <v>Proteção passiva contra incêndio com tinta intumescente, tempo requerido de resistência ao fogo TRRF = 120 minutos - aplicação em painéis de gesso acartonado</v>
          </cell>
          <cell r="D1769" t="str">
            <v>M2</v>
          </cell>
          <cell r="E1769">
            <v>428.69</v>
          </cell>
          <cell r="G1769">
            <v>428.69</v>
          </cell>
        </row>
        <row r="1770">
          <cell r="A1770" t="str">
            <v>33.11</v>
          </cell>
          <cell r="B1770" t="str">
            <v>CDHU 187</v>
          </cell>
          <cell r="C1770" t="str">
            <v>Pintura em superficie metalica, inclusive preparo</v>
          </cell>
        </row>
        <row r="1771">
          <cell r="A1771" t="str">
            <v>33.11.050</v>
          </cell>
          <cell r="B1771" t="str">
            <v>CDHU 187</v>
          </cell>
          <cell r="C1771" t="str">
            <v>Esmalte à base água em superfície metálica, inclusive preparo</v>
          </cell>
          <cell r="D1771" t="str">
            <v>M2</v>
          </cell>
          <cell r="E1771">
            <v>16.41</v>
          </cell>
          <cell r="F1771">
            <v>28.71</v>
          </cell>
          <cell r="G1771">
            <v>45.12</v>
          </cell>
        </row>
        <row r="1772">
          <cell r="A1772" t="str">
            <v>33.12</v>
          </cell>
          <cell r="B1772" t="str">
            <v>CDHU 187</v>
          </cell>
          <cell r="C1772" t="str">
            <v>Pintura em superficie de madeira, inclusive preparo</v>
          </cell>
        </row>
        <row r="1773">
          <cell r="A1773" t="str">
            <v>33.12.011</v>
          </cell>
          <cell r="B1773" t="str">
            <v>CDHU 187</v>
          </cell>
          <cell r="C1773" t="str">
            <v>Esmalte à base de água em madeira, inclusive preparo</v>
          </cell>
          <cell r="D1773" t="str">
            <v>M2</v>
          </cell>
          <cell r="E1773">
            <v>16.78</v>
          </cell>
          <cell r="F1773">
            <v>28.71</v>
          </cell>
          <cell r="G1773">
            <v>45.49</v>
          </cell>
        </row>
        <row r="1774">
          <cell r="A1774" t="str">
            <v>34</v>
          </cell>
          <cell r="B1774" t="str">
            <v>CDHU 187</v>
          </cell>
          <cell r="C1774" t="str">
            <v>PAISAGISMO E FECHAMENTOS</v>
          </cell>
        </row>
        <row r="1775">
          <cell r="A1775" t="str">
            <v>34.01</v>
          </cell>
          <cell r="B1775" t="str">
            <v>CDHU 187</v>
          </cell>
          <cell r="C1775" t="str">
            <v>Preparacao de solo</v>
          </cell>
        </row>
        <row r="1776">
          <cell r="A1776" t="str">
            <v>34.01.010</v>
          </cell>
          <cell r="B1776" t="str">
            <v>CDHU 187</v>
          </cell>
          <cell r="C1776" t="str">
            <v>Terra vegetal orgânica comum</v>
          </cell>
          <cell r="D1776" t="str">
            <v>M3</v>
          </cell>
          <cell r="E1776">
            <v>149.66</v>
          </cell>
          <cell r="F1776">
            <v>48.68</v>
          </cell>
          <cell r="G1776">
            <v>198.34</v>
          </cell>
        </row>
        <row r="1777">
          <cell r="A1777" t="str">
            <v>34.01.020</v>
          </cell>
          <cell r="B1777" t="str">
            <v>CDHU 187</v>
          </cell>
          <cell r="C1777" t="str">
            <v>Limpeza e regularização de áreas para ajardinamento (jardins e canteiros)</v>
          </cell>
          <cell r="D1777" t="str">
            <v>M2</v>
          </cell>
          <cell r="F1777">
            <v>1.95</v>
          </cell>
          <cell r="G1777">
            <v>1.95</v>
          </cell>
        </row>
        <row r="1778">
          <cell r="A1778" t="str">
            <v>34.02</v>
          </cell>
          <cell r="B1778" t="str">
            <v>CDHU 187</v>
          </cell>
          <cell r="C1778" t="str">
            <v>Vegetacao rasteira</v>
          </cell>
        </row>
        <row r="1779">
          <cell r="A1779" t="str">
            <v>34.02.020</v>
          </cell>
          <cell r="B1779" t="str">
            <v>CDHU 187</v>
          </cell>
          <cell r="C1779" t="str">
            <v>Plantio de grama batatais em placas (praças e áreas abertas)</v>
          </cell>
          <cell r="D1779" t="str">
            <v>M2</v>
          </cell>
          <cell r="E1779">
            <v>10.050000000000001</v>
          </cell>
          <cell r="F1779">
            <v>3.29</v>
          </cell>
          <cell r="G1779">
            <v>13.34</v>
          </cell>
        </row>
        <row r="1780">
          <cell r="A1780" t="str">
            <v>34.02.040</v>
          </cell>
          <cell r="B1780" t="str">
            <v>CDHU 187</v>
          </cell>
          <cell r="C1780" t="str">
            <v>Plantio de grama batatais em placas (jardins e canteiros)</v>
          </cell>
          <cell r="D1780" t="str">
            <v>M2</v>
          </cell>
          <cell r="E1780">
            <v>9.08</v>
          </cell>
          <cell r="F1780">
            <v>4.92</v>
          </cell>
          <cell r="G1780">
            <v>14</v>
          </cell>
        </row>
        <row r="1781">
          <cell r="A1781" t="str">
            <v>34.02.070</v>
          </cell>
          <cell r="B1781" t="str">
            <v>CDHU 187</v>
          </cell>
          <cell r="C1781" t="str">
            <v>Forração com Lírio Amarelo, mínimo 18 mudas / m² - h= 0,50 m</v>
          </cell>
          <cell r="D1781" t="str">
            <v>M2</v>
          </cell>
          <cell r="E1781">
            <v>66.459999999999994</v>
          </cell>
          <cell r="F1781">
            <v>6.26</v>
          </cell>
          <cell r="G1781">
            <v>72.72</v>
          </cell>
        </row>
        <row r="1782">
          <cell r="A1782" t="str">
            <v>34.02.080</v>
          </cell>
          <cell r="B1782" t="str">
            <v>CDHU 187</v>
          </cell>
          <cell r="C1782" t="str">
            <v>Plantio de grama São Carlos em placas (jardins e canteiros)</v>
          </cell>
          <cell r="D1782" t="str">
            <v>M2</v>
          </cell>
          <cell r="E1782">
            <v>17.440000000000001</v>
          </cell>
          <cell r="F1782">
            <v>4.92</v>
          </cell>
          <cell r="G1782">
            <v>22.36</v>
          </cell>
        </row>
        <row r="1783">
          <cell r="A1783" t="str">
            <v>34.02.090</v>
          </cell>
          <cell r="B1783" t="str">
            <v>CDHU 187</v>
          </cell>
          <cell r="C1783" t="str">
            <v>Forração com Hera Inglesa, mínimo 18 mudas / m² - h= 0,15 m</v>
          </cell>
          <cell r="D1783" t="str">
            <v>M2</v>
          </cell>
          <cell r="E1783">
            <v>44.68</v>
          </cell>
          <cell r="F1783">
            <v>6.26</v>
          </cell>
          <cell r="G1783">
            <v>50.94</v>
          </cell>
        </row>
        <row r="1784">
          <cell r="A1784" t="str">
            <v>34.02.100</v>
          </cell>
          <cell r="B1784" t="str">
            <v>CDHU 187</v>
          </cell>
          <cell r="C1784" t="str">
            <v>Plantio de grama esmeralda em placas (jardins e canteiros)</v>
          </cell>
          <cell r="D1784" t="str">
            <v>M2</v>
          </cell>
          <cell r="E1784">
            <v>9.68</v>
          </cell>
          <cell r="F1784">
            <v>4.92</v>
          </cell>
          <cell r="G1784">
            <v>14.6</v>
          </cell>
        </row>
        <row r="1785">
          <cell r="A1785" t="str">
            <v>34.02.110</v>
          </cell>
          <cell r="B1785" t="str">
            <v>CDHU 187</v>
          </cell>
          <cell r="C1785" t="str">
            <v>Forração com clorofito, mínimo de 20 mudas / m² - h= 0,15 m</v>
          </cell>
          <cell r="D1785" t="str">
            <v>M2</v>
          </cell>
          <cell r="E1785">
            <v>46.56</v>
          </cell>
          <cell r="F1785">
            <v>6.26</v>
          </cell>
          <cell r="G1785">
            <v>52.82</v>
          </cell>
        </row>
        <row r="1786">
          <cell r="A1786" t="str">
            <v>34.02.400</v>
          </cell>
          <cell r="B1786" t="str">
            <v>CDHU 187</v>
          </cell>
          <cell r="C1786" t="str">
            <v>Plantio de grama pelo processo hidrossemeadura</v>
          </cell>
          <cell r="D1786" t="str">
            <v>M2</v>
          </cell>
          <cell r="E1786">
            <v>7.63</v>
          </cell>
          <cell r="G1786">
            <v>7.63</v>
          </cell>
        </row>
        <row r="1787">
          <cell r="A1787" t="str">
            <v>34.03</v>
          </cell>
          <cell r="B1787" t="str">
            <v>CDHU 187</v>
          </cell>
          <cell r="C1787" t="str">
            <v>Vegetacao arbustiva</v>
          </cell>
        </row>
        <row r="1788">
          <cell r="A1788" t="str">
            <v>34.03.020</v>
          </cell>
          <cell r="B1788" t="str">
            <v>CDHU 187</v>
          </cell>
          <cell r="C1788" t="str">
            <v>Arbusto Azaléa - h= 0,60 a 0,80 m</v>
          </cell>
          <cell r="D1788" t="str">
            <v>UN</v>
          </cell>
          <cell r="E1788">
            <v>48.33</v>
          </cell>
          <cell r="F1788">
            <v>3.61</v>
          </cell>
          <cell r="G1788">
            <v>51.94</v>
          </cell>
        </row>
        <row r="1789">
          <cell r="A1789" t="str">
            <v>34.03.120</v>
          </cell>
          <cell r="B1789" t="str">
            <v>CDHU 187</v>
          </cell>
          <cell r="C1789" t="str">
            <v>Arbusto Moréia - h= 0,50 m</v>
          </cell>
          <cell r="D1789" t="str">
            <v>UN</v>
          </cell>
          <cell r="E1789">
            <v>34.74</v>
          </cell>
          <cell r="F1789">
            <v>3.61</v>
          </cell>
          <cell r="G1789">
            <v>38.35</v>
          </cell>
        </row>
        <row r="1790">
          <cell r="A1790" t="str">
            <v>34.03.130</v>
          </cell>
          <cell r="B1790" t="str">
            <v>CDHU 187</v>
          </cell>
          <cell r="C1790" t="str">
            <v>Arbusto Alamanda - h= 0,60 a 0,80 m</v>
          </cell>
          <cell r="D1790" t="str">
            <v>UN</v>
          </cell>
          <cell r="E1790">
            <v>35.28</v>
          </cell>
          <cell r="F1790">
            <v>3.61</v>
          </cell>
          <cell r="G1790">
            <v>38.89</v>
          </cell>
        </row>
        <row r="1791">
          <cell r="A1791" t="str">
            <v>34.03.150</v>
          </cell>
          <cell r="B1791" t="str">
            <v>CDHU 187</v>
          </cell>
          <cell r="C1791" t="str">
            <v>Arbusto Curcúligo - h= 0,60 a 0,80 m</v>
          </cell>
          <cell r="D1791" t="str">
            <v>UN</v>
          </cell>
          <cell r="E1791">
            <v>50.57</v>
          </cell>
          <cell r="F1791">
            <v>3.61</v>
          </cell>
          <cell r="G1791">
            <v>54.18</v>
          </cell>
        </row>
        <row r="1792">
          <cell r="A1792" t="str">
            <v>34.04</v>
          </cell>
          <cell r="B1792" t="str">
            <v>CDHU 187</v>
          </cell>
          <cell r="C1792" t="str">
            <v>arvores</v>
          </cell>
        </row>
        <row r="1793">
          <cell r="A1793" t="str">
            <v>34.04.050</v>
          </cell>
          <cell r="B1793" t="str">
            <v>CDHU 187</v>
          </cell>
          <cell r="C1793" t="str">
            <v>Árvore ornamental tipo Pata de Vaca - h= 2,00 m</v>
          </cell>
          <cell r="D1793" t="str">
            <v>UN</v>
          </cell>
          <cell r="E1793">
            <v>70.52</v>
          </cell>
          <cell r="F1793">
            <v>31.32</v>
          </cell>
          <cell r="G1793">
            <v>101.84</v>
          </cell>
        </row>
        <row r="1794">
          <cell r="A1794" t="str">
            <v>34.04.130</v>
          </cell>
          <cell r="B1794" t="str">
            <v>CDHU 187</v>
          </cell>
          <cell r="C1794" t="str">
            <v>Árvore ornamental tipo Ipê Amarelo - h= 2,00 m</v>
          </cell>
          <cell r="D1794" t="str">
            <v>UN</v>
          </cell>
          <cell r="E1794">
            <v>87.11</v>
          </cell>
          <cell r="F1794">
            <v>31.32</v>
          </cell>
          <cell r="G1794">
            <v>118.43</v>
          </cell>
        </row>
        <row r="1795">
          <cell r="A1795" t="str">
            <v>34.04.160</v>
          </cell>
          <cell r="B1795" t="str">
            <v>CDHU 187</v>
          </cell>
          <cell r="C1795" t="str">
            <v>Árvore ornamental tipo Areca Bambu - h= 2,00 m</v>
          </cell>
          <cell r="D1795" t="str">
            <v>UN</v>
          </cell>
          <cell r="E1795">
            <v>111.98</v>
          </cell>
          <cell r="F1795">
            <v>31.32</v>
          </cell>
          <cell r="G1795">
            <v>143.30000000000001</v>
          </cell>
        </row>
        <row r="1796">
          <cell r="A1796" t="str">
            <v>34.04.164</v>
          </cell>
          <cell r="B1796" t="str">
            <v>CDHU 187</v>
          </cell>
          <cell r="C1796" t="str">
            <v>Árvore ornamental tipo Falso barbatimão - h= 2,00 m</v>
          </cell>
          <cell r="D1796" t="str">
            <v>UN</v>
          </cell>
          <cell r="E1796">
            <v>213.67</v>
          </cell>
          <cell r="F1796">
            <v>3.53</v>
          </cell>
          <cell r="G1796">
            <v>217.2</v>
          </cell>
        </row>
        <row r="1797">
          <cell r="A1797" t="str">
            <v>34.04.166</v>
          </cell>
          <cell r="B1797" t="str">
            <v>CDHU 187</v>
          </cell>
          <cell r="C1797" t="str">
            <v>Árvore ornamental tipo Aroeira salsa - h= 2,00 m</v>
          </cell>
          <cell r="D1797" t="str">
            <v>UN</v>
          </cell>
          <cell r="E1797">
            <v>105.35</v>
          </cell>
          <cell r="F1797">
            <v>3.53</v>
          </cell>
          <cell r="G1797">
            <v>108.88</v>
          </cell>
        </row>
        <row r="1798">
          <cell r="A1798" t="str">
            <v>34.04.280</v>
          </cell>
          <cell r="B1798" t="str">
            <v>CDHU 187</v>
          </cell>
          <cell r="C1798" t="str">
            <v>Árvore ornamental tipo Manacá-da-serra - h= 2,00 m</v>
          </cell>
          <cell r="D1798" t="str">
            <v>UN</v>
          </cell>
          <cell r="E1798">
            <v>126.27</v>
          </cell>
          <cell r="F1798">
            <v>31.32</v>
          </cell>
          <cell r="G1798">
            <v>157.59</v>
          </cell>
        </row>
        <row r="1799">
          <cell r="A1799" t="str">
            <v>34.04.360</v>
          </cell>
          <cell r="B1799" t="str">
            <v>CDHU 187</v>
          </cell>
          <cell r="C1799" t="str">
            <v>Árvore ornamental tipo coqueiro Jerivá - h= 4,00 m</v>
          </cell>
          <cell r="D1799" t="str">
            <v>UN</v>
          </cell>
          <cell r="E1799">
            <v>274.18</v>
          </cell>
          <cell r="F1799">
            <v>31.32</v>
          </cell>
          <cell r="G1799">
            <v>305.5</v>
          </cell>
        </row>
        <row r="1800">
          <cell r="A1800" t="str">
            <v>34.04.370</v>
          </cell>
          <cell r="B1800" t="str">
            <v>CDHU 187</v>
          </cell>
          <cell r="C1800" t="str">
            <v>Árvore ornamental tipo Quaresmeira (Tibouchina granulosa) - h= 1,50 / 2,00 m</v>
          </cell>
          <cell r="D1800" t="str">
            <v>UN</v>
          </cell>
          <cell r="E1800">
            <v>51.82</v>
          </cell>
          <cell r="F1800">
            <v>31.32</v>
          </cell>
          <cell r="G1800">
            <v>83.14</v>
          </cell>
        </row>
        <row r="1801">
          <cell r="A1801" t="str">
            <v>34.05</v>
          </cell>
          <cell r="B1801" t="str">
            <v>CDHU 187</v>
          </cell>
          <cell r="C1801" t="str">
            <v>Cercas e fechamentos</v>
          </cell>
        </row>
        <row r="1802">
          <cell r="A1802" t="str">
            <v>34.05.020</v>
          </cell>
          <cell r="B1802" t="str">
            <v>CDHU 187</v>
          </cell>
          <cell r="C1802" t="str">
            <v>Cerca em arame farpado com mourões de concreto</v>
          </cell>
          <cell r="D1802" t="str">
            <v>M</v>
          </cell>
          <cell r="E1802">
            <v>30.22</v>
          </cell>
          <cell r="F1802">
            <v>31.32</v>
          </cell>
          <cell r="G1802">
            <v>61.54</v>
          </cell>
        </row>
        <row r="1803">
          <cell r="A1803" t="str">
            <v>34.05.030</v>
          </cell>
          <cell r="B1803" t="str">
            <v>CDHU 187</v>
          </cell>
          <cell r="C1803" t="str">
            <v>Cerca em arame farpado com mourões de concreto, com ponta inclinada</v>
          </cell>
          <cell r="D1803" t="str">
            <v>M</v>
          </cell>
          <cell r="E1803">
            <v>42.62</v>
          </cell>
          <cell r="F1803">
            <v>31.32</v>
          </cell>
          <cell r="G1803">
            <v>73.94</v>
          </cell>
        </row>
        <row r="1804">
          <cell r="A1804" t="str">
            <v>34.05.032</v>
          </cell>
          <cell r="B1804" t="str">
            <v>CDHU 187</v>
          </cell>
          <cell r="C1804" t="str">
            <v>Cerca em arame farpado com mourões de concreto, com ponta inclinada - 12 fiadas</v>
          </cell>
          <cell r="D1804" t="str">
            <v>M</v>
          </cell>
          <cell r="E1804">
            <v>48.46</v>
          </cell>
          <cell r="F1804">
            <v>31.32</v>
          </cell>
          <cell r="G1804">
            <v>79.78</v>
          </cell>
        </row>
        <row r="1805">
          <cell r="A1805" t="str">
            <v>34.05.050</v>
          </cell>
          <cell r="B1805" t="str">
            <v>CDHU 187</v>
          </cell>
          <cell r="C1805" t="str">
            <v>Cerca em tela de aço galvanizado de 2´, montantes em mourões de concreto com ponta inclinada e arame farpado</v>
          </cell>
          <cell r="D1805" t="str">
            <v>M</v>
          </cell>
          <cell r="E1805">
            <v>180.33</v>
          </cell>
          <cell r="F1805">
            <v>50.24</v>
          </cell>
          <cell r="G1805">
            <v>230.57</v>
          </cell>
        </row>
        <row r="1806">
          <cell r="A1806" t="str">
            <v>34.05.080</v>
          </cell>
          <cell r="B1806" t="str">
            <v>CDHU 187</v>
          </cell>
          <cell r="C1806" t="str">
            <v>Alambrado em tela de aço galvanizado de 2´, montantes metálicos e arame farpado, até 4,00 m de altura</v>
          </cell>
          <cell r="D1806" t="str">
            <v>M2</v>
          </cell>
          <cell r="E1806">
            <v>238.32</v>
          </cell>
          <cell r="G1806">
            <v>238.32</v>
          </cell>
        </row>
        <row r="1807">
          <cell r="A1807" t="str">
            <v>34.05.110</v>
          </cell>
          <cell r="B1807" t="str">
            <v>CDHU 187</v>
          </cell>
          <cell r="C1807" t="str">
            <v>Alambrado em tela de aço galvanizado de 2´, montantes metálicos e arame farpado, acima de 4,00 m de altura</v>
          </cell>
          <cell r="D1807" t="str">
            <v>M2</v>
          </cell>
          <cell r="E1807">
            <v>251.66</v>
          </cell>
          <cell r="G1807">
            <v>251.66</v>
          </cell>
        </row>
        <row r="1808">
          <cell r="A1808" t="str">
            <v>34.05.120</v>
          </cell>
          <cell r="B1808" t="str">
            <v>CDHU 187</v>
          </cell>
          <cell r="C1808" t="str">
            <v>Alambrado em tela de aço galvanizado de 1´, montantes metálicos e arame farpado</v>
          </cell>
          <cell r="D1808" t="str">
            <v>M2</v>
          </cell>
          <cell r="E1808">
            <v>250.15</v>
          </cell>
          <cell r="G1808">
            <v>250.15</v>
          </cell>
        </row>
        <row r="1809">
          <cell r="A1809" t="str">
            <v>34.05.170</v>
          </cell>
          <cell r="B1809" t="str">
            <v>CDHU 187</v>
          </cell>
          <cell r="C1809" t="str">
            <v>Barreira de proteção perimetral em aço inoxidável AISI 430, dupla</v>
          </cell>
          <cell r="D1809" t="str">
            <v>M</v>
          </cell>
          <cell r="E1809">
            <v>36.94</v>
          </cell>
          <cell r="G1809">
            <v>36.94</v>
          </cell>
        </row>
        <row r="1810">
          <cell r="A1810" t="str">
            <v>34.05.210</v>
          </cell>
          <cell r="B1810" t="str">
            <v>CDHU 187</v>
          </cell>
          <cell r="C1810" t="str">
            <v>Alambrado em tela de aço galvanizado de 2´, montantes metálicos com extremo superior duplo e arame farpado, acima de 4,00 m de altura</v>
          </cell>
          <cell r="D1810" t="str">
            <v>M2</v>
          </cell>
          <cell r="E1810">
            <v>292.70999999999998</v>
          </cell>
          <cell r="G1810">
            <v>292.70999999999998</v>
          </cell>
        </row>
        <row r="1811">
          <cell r="A1811" t="str">
            <v>34.05.260</v>
          </cell>
          <cell r="B1811" t="str">
            <v>CDHU 187</v>
          </cell>
          <cell r="C1811" t="str">
            <v>Gradil em aço galvanizado eletrofundido, malha 65 x 132 mm e pintura eletrostática</v>
          </cell>
          <cell r="D1811" t="str">
            <v>M2</v>
          </cell>
          <cell r="E1811">
            <v>364.1</v>
          </cell>
          <cell r="F1811">
            <v>64.61</v>
          </cell>
          <cell r="G1811">
            <v>428.71</v>
          </cell>
        </row>
        <row r="1812">
          <cell r="A1812" t="str">
            <v>34.05.270</v>
          </cell>
          <cell r="B1812" t="str">
            <v>CDHU 187</v>
          </cell>
          <cell r="C1812" t="str">
            <v>Alambrado em tela de aço galvanizado de 2´, montantes metálicos retos</v>
          </cell>
          <cell r="D1812" t="str">
            <v>M2</v>
          </cell>
          <cell r="E1812">
            <v>271.61</v>
          </cell>
          <cell r="G1812">
            <v>271.61</v>
          </cell>
        </row>
        <row r="1813">
          <cell r="A1813" t="str">
            <v>34.05.290</v>
          </cell>
          <cell r="B1813" t="str">
            <v>CDHU 187</v>
          </cell>
          <cell r="C1813" t="str">
            <v>Portão de abrir em grade de aço galvanizado eletrofundida, malha 65 x 132 mm, e pintura eletrostática</v>
          </cell>
          <cell r="D1813" t="str">
            <v>M2</v>
          </cell>
          <cell r="E1813">
            <v>2191.0700000000002</v>
          </cell>
          <cell r="F1813">
            <v>96.48</v>
          </cell>
          <cell r="G1813">
            <v>2287.5500000000002</v>
          </cell>
        </row>
        <row r="1814">
          <cell r="A1814" t="str">
            <v>34.05.300</v>
          </cell>
          <cell r="B1814" t="str">
            <v>CDHU 187</v>
          </cell>
          <cell r="C1814" t="str">
            <v>Portão de correr em grade de aço galvanizado eletrofundida, malha 65 x 132 mm, e pintura eletrostática</v>
          </cell>
          <cell r="D1814" t="str">
            <v>M2</v>
          </cell>
          <cell r="E1814">
            <v>1242.07</v>
          </cell>
          <cell r="F1814">
            <v>96.48</v>
          </cell>
          <cell r="G1814">
            <v>1338.55</v>
          </cell>
        </row>
        <row r="1815">
          <cell r="A1815" t="str">
            <v>34.05.310</v>
          </cell>
          <cell r="B1815" t="str">
            <v>CDHU 187</v>
          </cell>
          <cell r="C1815" t="str">
            <v>Gradil de ferro perfilado, tipo parque</v>
          </cell>
          <cell r="D1815" t="str">
            <v>M2</v>
          </cell>
          <cell r="E1815">
            <v>584.52</v>
          </cell>
          <cell r="F1815">
            <v>37.9</v>
          </cell>
          <cell r="G1815">
            <v>622.41999999999996</v>
          </cell>
        </row>
        <row r="1816">
          <cell r="A1816" t="str">
            <v>34.05.320</v>
          </cell>
          <cell r="B1816" t="str">
            <v>CDHU 187</v>
          </cell>
          <cell r="C1816" t="str">
            <v>Portão de ferro perfilado, tipo parque</v>
          </cell>
          <cell r="D1816" t="str">
            <v>M2</v>
          </cell>
          <cell r="E1816">
            <v>812.72</v>
          </cell>
          <cell r="F1816">
            <v>32.880000000000003</v>
          </cell>
          <cell r="G1816">
            <v>845.6</v>
          </cell>
        </row>
        <row r="1817">
          <cell r="A1817" t="str">
            <v>34.05.350</v>
          </cell>
          <cell r="B1817" t="str">
            <v>CDHU 187</v>
          </cell>
          <cell r="C1817" t="str">
            <v>Portão de abrir em gradil eletrofundido, malha 5 x 15 cm</v>
          </cell>
          <cell r="D1817" t="str">
            <v>M2</v>
          </cell>
          <cell r="E1817">
            <v>1380.66</v>
          </cell>
          <cell r="F1817">
            <v>77.849999999999994</v>
          </cell>
          <cell r="G1817">
            <v>1458.51</v>
          </cell>
        </row>
        <row r="1818">
          <cell r="A1818" t="str">
            <v>34.05.360</v>
          </cell>
          <cell r="B1818" t="str">
            <v>CDHU 187</v>
          </cell>
          <cell r="C1818" t="str">
            <v>Gradil tela eletrosoldado, malha de 5 x 15cm, galvanizado</v>
          </cell>
          <cell r="D1818" t="str">
            <v>M2</v>
          </cell>
          <cell r="E1818">
            <v>132.72</v>
          </cell>
          <cell r="F1818">
            <v>95.19</v>
          </cell>
          <cell r="G1818">
            <v>227.91</v>
          </cell>
        </row>
        <row r="1819">
          <cell r="A1819" t="str">
            <v>34.05.370</v>
          </cell>
          <cell r="B1819" t="str">
            <v>CDHU 187</v>
          </cell>
          <cell r="C1819" t="str">
            <v>Fechamento de divisa - mourão com placas pré moldadas</v>
          </cell>
          <cell r="D1819" t="str">
            <v>M</v>
          </cell>
          <cell r="E1819">
            <v>167.69</v>
          </cell>
          <cell r="F1819">
            <v>50.58</v>
          </cell>
          <cell r="G1819">
            <v>218.27</v>
          </cell>
        </row>
        <row r="1820">
          <cell r="A1820" t="str">
            <v>34.13</v>
          </cell>
          <cell r="B1820" t="str">
            <v>CDHU 187</v>
          </cell>
          <cell r="C1820" t="str">
            <v>Corte, recorte e remocao</v>
          </cell>
        </row>
        <row r="1821">
          <cell r="A1821" t="str">
            <v>34.13.011</v>
          </cell>
          <cell r="B1821" t="str">
            <v>CDHU 187</v>
          </cell>
          <cell r="C1821" t="str">
            <v>Corte, recorte e remoção de árvore  inclusive as raízes - diâmetro (DAP)&gt;5cm&lt;15cm</v>
          </cell>
          <cell r="D1821" t="str">
            <v>UN</v>
          </cell>
          <cell r="E1821">
            <v>138.02000000000001</v>
          </cell>
          <cell r="F1821">
            <v>151.96</v>
          </cell>
          <cell r="G1821">
            <v>289.98</v>
          </cell>
        </row>
        <row r="1822">
          <cell r="A1822" t="str">
            <v>34.13.021</v>
          </cell>
          <cell r="B1822" t="str">
            <v>CDHU 187</v>
          </cell>
          <cell r="C1822" t="str">
            <v>Corte, recorte e remoção de árvore inclusive as raízes - diâmetro (DAP)&gt;15cm&lt;30cm</v>
          </cell>
          <cell r="D1822" t="str">
            <v>UN</v>
          </cell>
          <cell r="E1822">
            <v>600.97</v>
          </cell>
          <cell r="F1822">
            <v>187.1</v>
          </cell>
          <cell r="G1822">
            <v>788.07</v>
          </cell>
        </row>
        <row r="1823">
          <cell r="A1823" t="str">
            <v>34.13.031</v>
          </cell>
          <cell r="B1823" t="str">
            <v>CDHU 187</v>
          </cell>
          <cell r="C1823" t="str">
            <v>Corte, recorte e remoção de árvore inclusive as raízes - diâmetro (DAP)&gt;30cm&lt;45cm</v>
          </cell>
          <cell r="D1823" t="str">
            <v>UN</v>
          </cell>
          <cell r="E1823">
            <v>1886.98</v>
          </cell>
          <cell r="F1823">
            <v>339.06</v>
          </cell>
          <cell r="G1823">
            <v>2226.04</v>
          </cell>
        </row>
        <row r="1824">
          <cell r="A1824" t="str">
            <v>34.13.041</v>
          </cell>
          <cell r="B1824" t="str">
            <v>CDHU 187</v>
          </cell>
          <cell r="C1824" t="str">
            <v>Corte, recorte e remoção de árvore inclusive as raízes - diâmetro (DAP)&gt;45cm&lt;60cm</v>
          </cell>
          <cell r="D1824" t="str">
            <v>UN</v>
          </cell>
          <cell r="E1824">
            <v>2724.09</v>
          </cell>
          <cell r="F1824">
            <v>919.36</v>
          </cell>
          <cell r="G1824">
            <v>3643.45</v>
          </cell>
        </row>
        <row r="1825">
          <cell r="A1825" t="str">
            <v>34.13.051</v>
          </cell>
          <cell r="B1825" t="str">
            <v>CDHU 187</v>
          </cell>
          <cell r="C1825" t="str">
            <v>Corte, recorte e remoção de árvore inclusive as raízes - diâmetro (DAP)&gt;60cm&lt;100cm</v>
          </cell>
          <cell r="D1825" t="str">
            <v>UN</v>
          </cell>
          <cell r="E1825">
            <v>5468.76</v>
          </cell>
          <cell r="F1825">
            <v>1838.72</v>
          </cell>
          <cell r="G1825">
            <v>7307.48</v>
          </cell>
        </row>
        <row r="1826">
          <cell r="A1826" t="str">
            <v>34.13.060</v>
          </cell>
          <cell r="B1826" t="str">
            <v>CDHU 187</v>
          </cell>
          <cell r="C1826" t="str">
            <v>Corte, recorte e remoção de árvore inclusive as raízes - diâmetro (DAP) acima de 100 cm</v>
          </cell>
          <cell r="D1826" t="str">
            <v>UN</v>
          </cell>
          <cell r="E1826">
            <v>8051.83</v>
          </cell>
          <cell r="F1826">
            <v>2135.04</v>
          </cell>
          <cell r="G1826">
            <v>10186.870000000001</v>
          </cell>
        </row>
        <row r="1827">
          <cell r="A1827" t="str">
            <v>34.20</v>
          </cell>
          <cell r="B1827" t="str">
            <v>CDHU 187</v>
          </cell>
          <cell r="C1827" t="str">
            <v>Reparos, conservacoes e complementos - GRUPO 34</v>
          </cell>
        </row>
        <row r="1828">
          <cell r="A1828" t="str">
            <v>34.20.050</v>
          </cell>
          <cell r="B1828" t="str">
            <v>CDHU 187</v>
          </cell>
          <cell r="C1828" t="str">
            <v>Tela de arame galvanizado fio nº 22 BWG, malha de 2´, tipo galinheiro</v>
          </cell>
          <cell r="D1828" t="str">
            <v>M2</v>
          </cell>
          <cell r="E1828">
            <v>10.38</v>
          </cell>
          <cell r="F1828">
            <v>7.59</v>
          </cell>
          <cell r="G1828">
            <v>17.97</v>
          </cell>
        </row>
        <row r="1829">
          <cell r="A1829" t="str">
            <v>34.20.080</v>
          </cell>
          <cell r="B1829" t="str">
            <v>CDHU 187</v>
          </cell>
          <cell r="C1829" t="str">
            <v>Tela de aço galvanizado fio nº 10 BWG, malha de 2´, tipo alambrado de segurança</v>
          </cell>
          <cell r="D1829" t="str">
            <v>M2</v>
          </cell>
          <cell r="E1829">
            <v>79.77</v>
          </cell>
          <cell r="F1829">
            <v>10.51</v>
          </cell>
          <cell r="G1829">
            <v>90.28</v>
          </cell>
        </row>
        <row r="1830">
          <cell r="A1830" t="str">
            <v>34.20.110</v>
          </cell>
          <cell r="B1830" t="str">
            <v>CDHU 187</v>
          </cell>
          <cell r="C1830" t="str">
            <v>Recolocação de barreira de proteção perimetral, simples ou dupla</v>
          </cell>
          <cell r="D1830" t="str">
            <v>M</v>
          </cell>
          <cell r="E1830">
            <v>14.87</v>
          </cell>
          <cell r="G1830">
            <v>14.87</v>
          </cell>
        </row>
        <row r="1831">
          <cell r="A1831" t="str">
            <v>34.20.160</v>
          </cell>
          <cell r="B1831" t="str">
            <v>CDHU 187</v>
          </cell>
          <cell r="C1831" t="str">
            <v>Recolocação de alambrado, com altura até 4,50 m</v>
          </cell>
          <cell r="D1831" t="str">
            <v>M2</v>
          </cell>
          <cell r="E1831">
            <v>2.38</v>
          </cell>
          <cell r="F1831">
            <v>15.93</v>
          </cell>
          <cell r="G1831">
            <v>18.309999999999999</v>
          </cell>
        </row>
        <row r="1832">
          <cell r="A1832" t="str">
            <v>34.20.170</v>
          </cell>
          <cell r="B1832" t="str">
            <v>CDHU 187</v>
          </cell>
          <cell r="C1832" t="str">
            <v>Recolocação de alambrado, com altura acima de 4,50 m</v>
          </cell>
          <cell r="D1832" t="str">
            <v>M2</v>
          </cell>
          <cell r="E1832">
            <v>2.46</v>
          </cell>
          <cell r="F1832">
            <v>21.35</v>
          </cell>
          <cell r="G1832">
            <v>23.81</v>
          </cell>
        </row>
        <row r="1833">
          <cell r="A1833" t="str">
            <v>34.20.380</v>
          </cell>
          <cell r="B1833" t="str">
            <v>CDHU 187</v>
          </cell>
          <cell r="C1833" t="str">
            <v>Suporte para apoio de bicicletas em tubo de aço galvanizado, diâmetro de 2 1/2´</v>
          </cell>
          <cell r="D1833" t="str">
            <v>UN</v>
          </cell>
          <cell r="E1833">
            <v>487.62</v>
          </cell>
          <cell r="F1833">
            <v>173.39</v>
          </cell>
          <cell r="G1833">
            <v>661.01</v>
          </cell>
        </row>
        <row r="1834">
          <cell r="A1834" t="str">
            <v>34.20.390</v>
          </cell>
          <cell r="B1834" t="str">
            <v>CDHU 187</v>
          </cell>
          <cell r="C1834" t="str">
            <v>Grelha arvoreira em ferro fundido</v>
          </cell>
          <cell r="D1834" t="str">
            <v>M2</v>
          </cell>
          <cell r="E1834">
            <v>846.2</v>
          </cell>
          <cell r="F1834">
            <v>21.59</v>
          </cell>
          <cell r="G1834">
            <v>867.79</v>
          </cell>
        </row>
        <row r="1835">
          <cell r="A1835" t="str">
            <v>35</v>
          </cell>
          <cell r="B1835" t="str">
            <v>CDHU 187</v>
          </cell>
          <cell r="C1835" t="str">
            <v>PLAYGROUND E EQUIPAMENTO RECREATIVO</v>
          </cell>
        </row>
        <row r="1836">
          <cell r="A1836" t="str">
            <v>35.01</v>
          </cell>
          <cell r="B1836" t="str">
            <v>CDHU 187</v>
          </cell>
          <cell r="C1836" t="str">
            <v>Quadra e equipamento de esportes</v>
          </cell>
        </row>
        <row r="1837">
          <cell r="A1837" t="str">
            <v>35.01.070</v>
          </cell>
          <cell r="B1837" t="str">
            <v>CDHU 187</v>
          </cell>
          <cell r="C1837" t="str">
            <v>Tela de arame galvanizado fio nº 12 BWG, malha de 2´</v>
          </cell>
          <cell r="D1837" t="str">
            <v>M2</v>
          </cell>
          <cell r="E1837">
            <v>53.25</v>
          </cell>
          <cell r="F1837">
            <v>6.47</v>
          </cell>
          <cell r="G1837">
            <v>59.72</v>
          </cell>
        </row>
        <row r="1838">
          <cell r="A1838" t="str">
            <v>35.01.150</v>
          </cell>
          <cell r="B1838" t="str">
            <v>CDHU 187</v>
          </cell>
          <cell r="C1838" t="str">
            <v>Trave oficial completa com rede para futebol de salão</v>
          </cell>
          <cell r="D1838" t="str">
            <v>CJ</v>
          </cell>
          <cell r="E1838">
            <v>1809.16</v>
          </cell>
          <cell r="F1838">
            <v>155.37</v>
          </cell>
          <cell r="G1838">
            <v>1964.53</v>
          </cell>
        </row>
        <row r="1839">
          <cell r="A1839" t="str">
            <v>35.01.160</v>
          </cell>
          <cell r="B1839" t="str">
            <v>CDHU 187</v>
          </cell>
          <cell r="C1839" t="str">
            <v>Tabela completa com suporte e rede para basquete</v>
          </cell>
          <cell r="D1839" t="str">
            <v>UN</v>
          </cell>
          <cell r="E1839">
            <v>2308.23</v>
          </cell>
          <cell r="F1839">
            <v>1957</v>
          </cell>
          <cell r="G1839">
            <v>4265.2299999999996</v>
          </cell>
        </row>
        <row r="1840">
          <cell r="A1840" t="str">
            <v>35.01.170</v>
          </cell>
          <cell r="B1840" t="str">
            <v>CDHU 187</v>
          </cell>
          <cell r="C1840" t="str">
            <v>Poste oficial completo com rede para voleibol</v>
          </cell>
          <cell r="D1840" t="str">
            <v>CJ</v>
          </cell>
          <cell r="E1840">
            <v>1456.45</v>
          </cell>
          <cell r="F1840">
            <v>155.37</v>
          </cell>
          <cell r="G1840">
            <v>1611.82</v>
          </cell>
        </row>
        <row r="1841">
          <cell r="A1841" t="str">
            <v>35.01.550</v>
          </cell>
          <cell r="B1841" t="str">
            <v>CDHU 187</v>
          </cell>
          <cell r="C1841" t="str">
            <v>Piso em fibra de polipropileno corrugado para quadra de esportes, inclusive pintura</v>
          </cell>
          <cell r="D1841" t="str">
            <v>M2</v>
          </cell>
          <cell r="E1841">
            <v>151.61000000000001</v>
          </cell>
          <cell r="F1841">
            <v>31.98</v>
          </cell>
          <cell r="G1841">
            <v>183.59</v>
          </cell>
        </row>
        <row r="1842">
          <cell r="A1842" t="str">
            <v>35.03</v>
          </cell>
          <cell r="B1842" t="str">
            <v>CDHU 187</v>
          </cell>
          <cell r="C1842" t="str">
            <v>Abrigo, guarita e quiosque</v>
          </cell>
        </row>
        <row r="1843">
          <cell r="A1843" t="str">
            <v>35.03.030</v>
          </cell>
          <cell r="B1843" t="str">
            <v>CDHU 187</v>
          </cell>
          <cell r="C1843" t="str">
            <v>Cancela automática metálica com barreira de alumínio de 3,50 até 4,00 m</v>
          </cell>
          <cell r="D1843" t="str">
            <v>UN</v>
          </cell>
          <cell r="E1843">
            <v>3631.33</v>
          </cell>
          <cell r="F1843">
            <v>91.89</v>
          </cell>
          <cell r="G1843">
            <v>3723.22</v>
          </cell>
        </row>
        <row r="1844">
          <cell r="A1844" t="str">
            <v>35.04</v>
          </cell>
          <cell r="B1844" t="str">
            <v>CDHU 187</v>
          </cell>
          <cell r="C1844" t="str">
            <v>Bancos</v>
          </cell>
        </row>
        <row r="1845">
          <cell r="A1845" t="str">
            <v>35.04.020</v>
          </cell>
          <cell r="B1845" t="str">
            <v>CDHU 187</v>
          </cell>
          <cell r="C1845" t="str">
            <v>Banco contínuo em concreto vazado</v>
          </cell>
          <cell r="D1845" t="str">
            <v>M</v>
          </cell>
          <cell r="E1845">
            <v>144.21</v>
          </cell>
          <cell r="F1845">
            <v>93.71</v>
          </cell>
          <cell r="G1845">
            <v>237.92</v>
          </cell>
        </row>
        <row r="1846">
          <cell r="A1846" t="str">
            <v>35.04.120</v>
          </cell>
          <cell r="B1846" t="str">
            <v>CDHU 187</v>
          </cell>
          <cell r="C1846" t="str">
            <v>Banco em concreto pré-moldado, comprimento 150 cm</v>
          </cell>
          <cell r="D1846" t="str">
            <v>UN</v>
          </cell>
          <cell r="E1846">
            <v>496.9</v>
          </cell>
          <cell r="F1846">
            <v>20.86</v>
          </cell>
          <cell r="G1846">
            <v>517.76</v>
          </cell>
        </row>
        <row r="1847">
          <cell r="A1847" t="str">
            <v>35.04.130</v>
          </cell>
          <cell r="B1847" t="str">
            <v>CDHU 187</v>
          </cell>
          <cell r="C1847" t="str">
            <v>Banco de madeira sobre alvenaria</v>
          </cell>
          <cell r="D1847" t="str">
            <v>M2</v>
          </cell>
          <cell r="E1847">
            <v>202.98</v>
          </cell>
          <cell r="F1847">
            <v>58.41</v>
          </cell>
          <cell r="G1847">
            <v>261.39</v>
          </cell>
        </row>
        <row r="1848">
          <cell r="A1848" t="str">
            <v>35.04.140</v>
          </cell>
          <cell r="B1848" t="str">
            <v>CDHU 187</v>
          </cell>
          <cell r="C1848" t="str">
            <v>Banco em concreto pré-moldado com pés vazados, comprimento 200 cm</v>
          </cell>
          <cell r="D1848" t="str">
            <v>UN</v>
          </cell>
          <cell r="E1848">
            <v>528.70000000000005</v>
          </cell>
          <cell r="F1848">
            <v>29.33</v>
          </cell>
          <cell r="G1848">
            <v>558.03</v>
          </cell>
        </row>
        <row r="1849">
          <cell r="A1849" t="str">
            <v>35.04.150</v>
          </cell>
          <cell r="B1849" t="str">
            <v>CDHU 187</v>
          </cell>
          <cell r="C1849" t="str">
            <v>Banco em concreto pré-moldado com 3 pés, comprimento 300 cm</v>
          </cell>
          <cell r="D1849" t="str">
            <v>UN</v>
          </cell>
          <cell r="E1849">
            <v>826.38</v>
          </cell>
          <cell r="F1849">
            <v>44</v>
          </cell>
          <cell r="G1849">
            <v>870.38</v>
          </cell>
        </row>
        <row r="1850">
          <cell r="A1850" t="str">
            <v>35.05</v>
          </cell>
          <cell r="B1850" t="str">
            <v>CDHU 187</v>
          </cell>
          <cell r="C1850" t="str">
            <v>Equipamento recreativo</v>
          </cell>
        </row>
        <row r="1851">
          <cell r="A1851" t="str">
            <v>35.05.200</v>
          </cell>
          <cell r="B1851" t="str">
            <v>CDHU 187</v>
          </cell>
          <cell r="C1851" t="str">
            <v>Centro de atividades em madeira rústica</v>
          </cell>
          <cell r="D1851" t="str">
            <v>CJ</v>
          </cell>
          <cell r="E1851">
            <v>4454.6000000000004</v>
          </cell>
          <cell r="F1851">
            <v>207.17</v>
          </cell>
          <cell r="G1851">
            <v>4661.7700000000004</v>
          </cell>
        </row>
        <row r="1852">
          <cell r="A1852" t="str">
            <v>35.05.210</v>
          </cell>
          <cell r="B1852" t="str">
            <v>CDHU 187</v>
          </cell>
          <cell r="C1852" t="str">
            <v>Balanço duplo em madeira rústica</v>
          </cell>
          <cell r="D1852" t="str">
            <v>CJ</v>
          </cell>
          <cell r="E1852">
            <v>1358.61</v>
          </cell>
          <cell r="F1852">
            <v>207.17</v>
          </cell>
          <cell r="G1852">
            <v>1565.78</v>
          </cell>
        </row>
        <row r="1853">
          <cell r="A1853" t="str">
            <v>35.05.220</v>
          </cell>
          <cell r="B1853" t="str">
            <v>CDHU 187</v>
          </cell>
          <cell r="C1853" t="str">
            <v>Gangorra dupla em madeira rústica</v>
          </cell>
          <cell r="D1853" t="str">
            <v>CJ</v>
          </cell>
          <cell r="E1853">
            <v>1103.79</v>
          </cell>
          <cell r="F1853">
            <v>207.17</v>
          </cell>
          <cell r="G1853">
            <v>1310.96</v>
          </cell>
        </row>
        <row r="1854">
          <cell r="A1854" t="str">
            <v>35.05.240</v>
          </cell>
          <cell r="B1854" t="str">
            <v>CDHU 187</v>
          </cell>
          <cell r="C1854" t="str">
            <v>Gira-gira em ferro com assento de madeira (8 lugares)</v>
          </cell>
          <cell r="D1854" t="str">
            <v>CJ</v>
          </cell>
          <cell r="E1854">
            <v>1372.75</v>
          </cell>
          <cell r="F1854">
            <v>207.17</v>
          </cell>
          <cell r="G1854">
            <v>1579.92</v>
          </cell>
        </row>
        <row r="1855">
          <cell r="A1855" t="str">
            <v>35.07</v>
          </cell>
          <cell r="B1855" t="str">
            <v>CDHU 187</v>
          </cell>
          <cell r="C1855" t="str">
            <v>Mastro para bandeiras</v>
          </cell>
        </row>
        <row r="1856">
          <cell r="A1856" t="str">
            <v>35.07.020</v>
          </cell>
          <cell r="B1856" t="str">
            <v>CDHU 187</v>
          </cell>
          <cell r="C1856" t="str">
            <v>Plataforma com 3 mastros galvanizados, h= 7,00 m</v>
          </cell>
          <cell r="D1856" t="str">
            <v>CJ</v>
          </cell>
          <cell r="E1856">
            <v>5435.11</v>
          </cell>
          <cell r="F1856">
            <v>329.32</v>
          </cell>
          <cell r="G1856">
            <v>5764.43</v>
          </cell>
        </row>
        <row r="1857">
          <cell r="A1857" t="str">
            <v>35.07.030</v>
          </cell>
          <cell r="B1857" t="str">
            <v>CDHU 187</v>
          </cell>
          <cell r="C1857" t="str">
            <v>Plataforma com 3 mastros galvanizados, h= 9,00 m</v>
          </cell>
          <cell r="D1857" t="str">
            <v>CJ</v>
          </cell>
          <cell r="E1857">
            <v>11062.72</v>
          </cell>
          <cell r="F1857">
            <v>329.32</v>
          </cell>
          <cell r="G1857">
            <v>11392.04</v>
          </cell>
        </row>
        <row r="1858">
          <cell r="A1858" t="str">
            <v>35.07.060</v>
          </cell>
          <cell r="B1858" t="str">
            <v>CDHU 187</v>
          </cell>
          <cell r="C1858" t="str">
            <v>Mastro para bandeira galvanizado, h= 9,00 m</v>
          </cell>
          <cell r="D1858" t="str">
            <v>UN</v>
          </cell>
          <cell r="E1858">
            <v>3661.2</v>
          </cell>
          <cell r="F1858">
            <v>48.64</v>
          </cell>
          <cell r="G1858">
            <v>3709.84</v>
          </cell>
        </row>
        <row r="1859">
          <cell r="A1859" t="str">
            <v>35.07.070</v>
          </cell>
          <cell r="B1859" t="str">
            <v>CDHU 187</v>
          </cell>
          <cell r="C1859" t="str">
            <v>Mastro para bandeira galvanizado, h= 7,00 m</v>
          </cell>
          <cell r="D1859" t="str">
            <v>UN</v>
          </cell>
          <cell r="E1859">
            <v>1785.38</v>
          </cell>
          <cell r="F1859">
            <v>48.64</v>
          </cell>
          <cell r="G1859">
            <v>1834.02</v>
          </cell>
        </row>
        <row r="1860">
          <cell r="A1860" t="str">
            <v>35.20</v>
          </cell>
          <cell r="B1860" t="str">
            <v>CDHU 187</v>
          </cell>
          <cell r="C1860" t="str">
            <v>Reparos, conservacoes e complementos - GRUPO 35</v>
          </cell>
        </row>
        <row r="1861">
          <cell r="A1861" t="str">
            <v>35.20.010</v>
          </cell>
          <cell r="B1861" t="str">
            <v>CDHU 187</v>
          </cell>
          <cell r="C1861" t="str">
            <v>Tela em polietileno, malha 10 x 10 cm, fio 2 mm</v>
          </cell>
          <cell r="D1861" t="str">
            <v>M2</v>
          </cell>
          <cell r="E1861">
            <v>11.16</v>
          </cell>
          <cell r="G1861">
            <v>11.16</v>
          </cell>
        </row>
        <row r="1862">
          <cell r="A1862" t="str">
            <v>35.20.050</v>
          </cell>
          <cell r="B1862" t="str">
            <v>CDHU 187</v>
          </cell>
          <cell r="C1862" t="str">
            <v>Conjunto de 4 lixeiras para coleta seletiva, com tampa basculante, capacidade 50 litros</v>
          </cell>
          <cell r="D1862" t="str">
            <v>UN</v>
          </cell>
          <cell r="E1862">
            <v>1110.96</v>
          </cell>
          <cell r="F1862">
            <v>32.369999999999997</v>
          </cell>
          <cell r="G1862">
            <v>1143.33</v>
          </cell>
        </row>
        <row r="1863">
          <cell r="A1863" t="str">
            <v>36</v>
          </cell>
          <cell r="B1863" t="str">
            <v>CDHU 187</v>
          </cell>
          <cell r="C1863" t="str">
            <v>ENTRADA DE ENERGIA ELETRICA E TELEFONIA</v>
          </cell>
        </row>
        <row r="1864">
          <cell r="A1864" t="str">
            <v>36.01</v>
          </cell>
          <cell r="B1864" t="str">
            <v>CDHU 187</v>
          </cell>
          <cell r="C1864" t="str">
            <v>Entrada de energia - componentes</v>
          </cell>
        </row>
        <row r="1865">
          <cell r="A1865" t="str">
            <v>36.01.242</v>
          </cell>
          <cell r="B1865" t="str">
            <v>CDHU 187</v>
          </cell>
          <cell r="C1865" t="str">
            <v>Cubículo de média tensão, para uso ao tempo, classe 24 kV</v>
          </cell>
          <cell r="D1865" t="str">
            <v>CJ</v>
          </cell>
          <cell r="E1865">
            <v>149803.70000000001</v>
          </cell>
          <cell r="F1865">
            <v>253.79</v>
          </cell>
          <cell r="G1865">
            <v>150057.49</v>
          </cell>
        </row>
        <row r="1866">
          <cell r="A1866" t="str">
            <v>36.01.252</v>
          </cell>
          <cell r="B1866" t="str">
            <v>CDHU 187</v>
          </cell>
          <cell r="C1866" t="str">
            <v>Cubículo de média tensão, para uso ao tempo, classe 17,5 kV</v>
          </cell>
          <cell r="D1866" t="str">
            <v>CJ</v>
          </cell>
          <cell r="E1866">
            <v>120423.64</v>
          </cell>
          <cell r="F1866">
            <v>253.79</v>
          </cell>
          <cell r="G1866">
            <v>120677.43</v>
          </cell>
        </row>
        <row r="1867">
          <cell r="A1867" t="str">
            <v>36.01.260</v>
          </cell>
          <cell r="B1867" t="str">
            <v>CDHU 187</v>
          </cell>
          <cell r="C1867" t="str">
            <v>Cubículo de entrada e medição para uso abrigado, classe 15 kV</v>
          </cell>
          <cell r="D1867" t="str">
            <v>CJ</v>
          </cell>
          <cell r="E1867">
            <v>137787.62</v>
          </cell>
          <cell r="F1867">
            <v>507.58</v>
          </cell>
          <cell r="G1867">
            <v>138295.20000000001</v>
          </cell>
        </row>
        <row r="1868">
          <cell r="A1868" t="str">
            <v>36.03</v>
          </cell>
          <cell r="B1868" t="str">
            <v>CDHU 187</v>
          </cell>
          <cell r="C1868" t="str">
            <v>Caixas de entrada / medicao</v>
          </cell>
        </row>
        <row r="1869">
          <cell r="A1869" t="str">
            <v>36.03.010</v>
          </cell>
          <cell r="B1869" t="str">
            <v>CDHU 187</v>
          </cell>
          <cell r="C1869" t="str">
            <v>Caixa de medição tipo II (300 x 560 x 200) mm, padrão concessionárias</v>
          </cell>
          <cell r="D1869" t="str">
            <v>UN</v>
          </cell>
          <cell r="E1869">
            <v>158.55000000000001</v>
          </cell>
          <cell r="F1869">
            <v>165.84</v>
          </cell>
          <cell r="G1869">
            <v>324.39</v>
          </cell>
        </row>
        <row r="1870">
          <cell r="A1870" t="str">
            <v>36.03.020</v>
          </cell>
          <cell r="B1870" t="str">
            <v>CDHU 187</v>
          </cell>
          <cell r="C1870" t="str">
            <v>Caixa de medição polifásica (500 x 600 x 200) mm, padrão concessionárias</v>
          </cell>
          <cell r="D1870" t="str">
            <v>UN</v>
          </cell>
          <cell r="E1870">
            <v>258.85000000000002</v>
          </cell>
          <cell r="F1870">
            <v>165.84</v>
          </cell>
          <cell r="G1870">
            <v>424.69</v>
          </cell>
        </row>
        <row r="1871">
          <cell r="A1871" t="str">
            <v>36.03.030</v>
          </cell>
          <cell r="B1871" t="str">
            <v>CDHU 187</v>
          </cell>
          <cell r="C1871" t="str">
            <v>Caixa de medição externa tipo ´L´ (900 x 600 x 270) mm, padrão Concessionárias</v>
          </cell>
          <cell r="D1871" t="str">
            <v>UN</v>
          </cell>
          <cell r="E1871">
            <v>1016.79</v>
          </cell>
          <cell r="F1871">
            <v>191.44</v>
          </cell>
          <cell r="G1871">
            <v>1208.23</v>
          </cell>
        </row>
        <row r="1872">
          <cell r="A1872" t="str">
            <v>36.03.050</v>
          </cell>
          <cell r="B1872" t="str">
            <v>CDHU 187</v>
          </cell>
          <cell r="C1872" t="str">
            <v>Caixa de medição externa tipo ´N´ (1300 x 1200 x 270) mm, padrão Concessionárias</v>
          </cell>
          <cell r="D1872" t="str">
            <v>UN</v>
          </cell>
          <cell r="E1872">
            <v>2652.5</v>
          </cell>
          <cell r="F1872">
            <v>191.44</v>
          </cell>
          <cell r="G1872">
            <v>2843.94</v>
          </cell>
        </row>
        <row r="1873">
          <cell r="A1873" t="str">
            <v>36.03.060</v>
          </cell>
          <cell r="B1873" t="str">
            <v>CDHU 187</v>
          </cell>
          <cell r="C1873" t="str">
            <v>Caixa de medição externa tipo ´M´ (900 x 1200 x 270) mm, padrão Concessionárias</v>
          </cell>
          <cell r="D1873" t="str">
            <v>UN</v>
          </cell>
          <cell r="E1873">
            <v>1609.8</v>
          </cell>
          <cell r="F1873">
            <v>191.44</v>
          </cell>
          <cell r="G1873">
            <v>1801.24</v>
          </cell>
        </row>
        <row r="1874">
          <cell r="A1874" t="str">
            <v>36.03.080</v>
          </cell>
          <cell r="B1874" t="str">
            <v>CDHU 187</v>
          </cell>
          <cell r="C1874" t="str">
            <v>Caixa para seccionadora tipo ´T´ (900 x 600 x 250) mm, padrão Concessionárias</v>
          </cell>
          <cell r="D1874" t="str">
            <v>UN</v>
          </cell>
          <cell r="E1874">
            <v>616.66999999999996</v>
          </cell>
          <cell r="F1874">
            <v>143.58000000000001</v>
          </cell>
          <cell r="G1874">
            <v>760.25</v>
          </cell>
        </row>
        <row r="1875">
          <cell r="A1875" t="str">
            <v>36.03.090</v>
          </cell>
          <cell r="B1875" t="str">
            <v>CDHU 187</v>
          </cell>
          <cell r="C1875" t="str">
            <v>Caixa de medição interna tipo ´A1´ (1000 x 1000 x 300) mm, padrão Concessionárias</v>
          </cell>
          <cell r="D1875" t="str">
            <v>UN</v>
          </cell>
          <cell r="E1875">
            <v>2363.56</v>
          </cell>
          <cell r="F1875">
            <v>199.51</v>
          </cell>
          <cell r="G1875">
            <v>2563.0700000000002</v>
          </cell>
        </row>
        <row r="1876">
          <cell r="A1876" t="str">
            <v>36.03.120</v>
          </cell>
          <cell r="B1876" t="str">
            <v>CDHU 187</v>
          </cell>
          <cell r="C1876" t="str">
            <v>Caixa de proteção para transformador de corrente, (1000 x 750 x 300) mm, padrão Concessionárias</v>
          </cell>
          <cell r="D1876" t="str">
            <v>UN</v>
          </cell>
          <cell r="E1876">
            <v>1094.3399999999999</v>
          </cell>
          <cell r="F1876">
            <v>191.44</v>
          </cell>
          <cell r="G1876">
            <v>1285.78</v>
          </cell>
        </row>
        <row r="1877">
          <cell r="A1877" t="str">
            <v>36.03.130</v>
          </cell>
          <cell r="B1877" t="str">
            <v>CDHU 187</v>
          </cell>
          <cell r="C1877" t="str">
            <v>Caixa de proteção dos bornes do medidor, (300 x 250 x 90) mm, padrão Concessionárias</v>
          </cell>
          <cell r="D1877" t="str">
            <v>UN</v>
          </cell>
          <cell r="E1877">
            <v>137.88</v>
          </cell>
          <cell r="F1877">
            <v>95.72</v>
          </cell>
          <cell r="G1877">
            <v>233.6</v>
          </cell>
        </row>
        <row r="1878">
          <cell r="A1878" t="str">
            <v>36.03.150</v>
          </cell>
          <cell r="B1878" t="str">
            <v>CDHU 187</v>
          </cell>
          <cell r="C1878" t="str">
            <v>Caixa de entrada tipo ´E´ (560 x 350 x 210) mm - padrão Concessionárias</v>
          </cell>
          <cell r="D1878" t="str">
            <v>UN</v>
          </cell>
          <cell r="E1878">
            <v>248.65</v>
          </cell>
          <cell r="F1878">
            <v>165.84</v>
          </cell>
          <cell r="G1878">
            <v>414.49</v>
          </cell>
        </row>
        <row r="1879">
          <cell r="A1879" t="str">
            <v>36.03.160</v>
          </cell>
          <cell r="B1879" t="str">
            <v>CDHU 187</v>
          </cell>
          <cell r="C1879" t="str">
            <v>Caixa base lateral tipo ´N´ (1300 x 400 x 250) mm</v>
          </cell>
          <cell r="D1879" t="str">
            <v>UN</v>
          </cell>
          <cell r="E1879">
            <v>722.24</v>
          </cell>
          <cell r="F1879">
            <v>191.44</v>
          </cell>
          <cell r="G1879">
            <v>913.68</v>
          </cell>
        </row>
        <row r="1880">
          <cell r="A1880" t="str">
            <v>36.04</v>
          </cell>
          <cell r="B1880" t="str">
            <v>CDHU 187</v>
          </cell>
          <cell r="C1880" t="str">
            <v>Suporte (Braquet)</v>
          </cell>
        </row>
        <row r="1881">
          <cell r="A1881" t="str">
            <v>36.04.010</v>
          </cell>
          <cell r="B1881" t="str">
            <v>CDHU 187</v>
          </cell>
          <cell r="C1881" t="str">
            <v>Suporte para 1 isolador de baixa tensão</v>
          </cell>
          <cell r="D1881" t="str">
            <v>UN</v>
          </cell>
          <cell r="E1881">
            <v>32.79</v>
          </cell>
          <cell r="F1881">
            <v>14.36</v>
          </cell>
          <cell r="G1881">
            <v>47.15</v>
          </cell>
        </row>
        <row r="1882">
          <cell r="A1882" t="str">
            <v>36.04.030</v>
          </cell>
          <cell r="B1882" t="str">
            <v>CDHU 187</v>
          </cell>
          <cell r="C1882" t="str">
            <v>Suporte para 2 isoladores de baixa tensão</v>
          </cell>
          <cell r="D1882" t="str">
            <v>UN</v>
          </cell>
          <cell r="E1882">
            <v>40.17</v>
          </cell>
          <cell r="F1882">
            <v>14.36</v>
          </cell>
          <cell r="G1882">
            <v>54.53</v>
          </cell>
        </row>
        <row r="1883">
          <cell r="A1883" t="str">
            <v>36.04.050</v>
          </cell>
          <cell r="B1883" t="str">
            <v>CDHU 187</v>
          </cell>
          <cell r="C1883" t="str">
            <v>Suporte para 3 isoladores de baixa tensão</v>
          </cell>
          <cell r="D1883" t="str">
            <v>UN</v>
          </cell>
          <cell r="E1883">
            <v>56.68</v>
          </cell>
          <cell r="F1883">
            <v>14.36</v>
          </cell>
          <cell r="G1883">
            <v>71.040000000000006</v>
          </cell>
        </row>
        <row r="1884">
          <cell r="A1884" t="str">
            <v>36.04.070</v>
          </cell>
          <cell r="B1884" t="str">
            <v>CDHU 187</v>
          </cell>
          <cell r="C1884" t="str">
            <v>Suporte para 4 isoladores de baixa tensão</v>
          </cell>
          <cell r="D1884" t="str">
            <v>UN</v>
          </cell>
          <cell r="E1884">
            <v>84.71</v>
          </cell>
          <cell r="F1884">
            <v>14.36</v>
          </cell>
          <cell r="G1884">
            <v>99.07</v>
          </cell>
        </row>
        <row r="1885">
          <cell r="A1885" t="str">
            <v>36.05</v>
          </cell>
          <cell r="B1885" t="str">
            <v>CDHU 187</v>
          </cell>
          <cell r="C1885" t="str">
            <v>Isoladores</v>
          </cell>
        </row>
        <row r="1886">
          <cell r="A1886" t="str">
            <v>36.05.010</v>
          </cell>
          <cell r="B1886" t="str">
            <v>CDHU 187</v>
          </cell>
          <cell r="C1886" t="str">
            <v>Isolador tipo roldana para baixa tensão de 76 x 79 mm</v>
          </cell>
          <cell r="D1886" t="str">
            <v>UN</v>
          </cell>
          <cell r="E1886">
            <v>41.45</v>
          </cell>
          <cell r="F1886">
            <v>9.57</v>
          </cell>
          <cell r="G1886">
            <v>51.02</v>
          </cell>
        </row>
        <row r="1887">
          <cell r="A1887" t="str">
            <v>36.05.040</v>
          </cell>
          <cell r="B1887" t="str">
            <v>CDHU 187</v>
          </cell>
          <cell r="C1887" t="str">
            <v>Isolador tipo disco para 15 kV de 6´ - 150 mm</v>
          </cell>
          <cell r="D1887" t="str">
            <v>UN</v>
          </cell>
          <cell r="E1887">
            <v>89.83</v>
          </cell>
          <cell r="F1887">
            <v>9.57</v>
          </cell>
          <cell r="G1887">
            <v>99.4</v>
          </cell>
        </row>
        <row r="1888">
          <cell r="A1888" t="str">
            <v>36.05.080</v>
          </cell>
          <cell r="B1888" t="str">
            <v>CDHU 187</v>
          </cell>
          <cell r="C1888" t="str">
            <v>Isolador tipo pino para 15 kV, inclusive pino (poste)</v>
          </cell>
          <cell r="D1888" t="str">
            <v>UN</v>
          </cell>
          <cell r="E1888">
            <v>59.77</v>
          </cell>
          <cell r="F1888">
            <v>35.89</v>
          </cell>
          <cell r="G1888">
            <v>95.66</v>
          </cell>
        </row>
        <row r="1889">
          <cell r="A1889" t="str">
            <v>36.05.100</v>
          </cell>
          <cell r="B1889" t="str">
            <v>CDHU 187</v>
          </cell>
          <cell r="C1889" t="str">
            <v>Isolador pedestal para 15 kV</v>
          </cell>
          <cell r="D1889" t="str">
            <v>UN</v>
          </cell>
          <cell r="E1889">
            <v>114.27</v>
          </cell>
          <cell r="F1889">
            <v>9.57</v>
          </cell>
          <cell r="G1889">
            <v>123.84</v>
          </cell>
        </row>
        <row r="1890">
          <cell r="A1890" t="str">
            <v>36.05.110</v>
          </cell>
          <cell r="B1890" t="str">
            <v>CDHU 187</v>
          </cell>
          <cell r="C1890" t="str">
            <v>Isolador pedestal para 25 kV</v>
          </cell>
          <cell r="D1890" t="str">
            <v>UN</v>
          </cell>
          <cell r="E1890">
            <v>155.91</v>
          </cell>
          <cell r="F1890">
            <v>9.57</v>
          </cell>
          <cell r="G1890">
            <v>165.48</v>
          </cell>
        </row>
        <row r="1891">
          <cell r="A1891" t="str">
            <v>36.06</v>
          </cell>
          <cell r="B1891" t="str">
            <v>CDHU 187</v>
          </cell>
          <cell r="C1891" t="str">
            <v>Muflas e terminais</v>
          </cell>
        </row>
        <row r="1892">
          <cell r="A1892" t="str">
            <v>36.06.060</v>
          </cell>
          <cell r="B1892" t="str">
            <v>CDHU 187</v>
          </cell>
          <cell r="C1892" t="str">
            <v>Terminal modular (mufla) unipolar externo para cabo até 70 mm²/15 kV</v>
          </cell>
          <cell r="D1892" t="str">
            <v>CJ</v>
          </cell>
          <cell r="E1892">
            <v>530.52</v>
          </cell>
          <cell r="F1892">
            <v>23.94</v>
          </cell>
          <cell r="G1892">
            <v>554.46</v>
          </cell>
        </row>
        <row r="1893">
          <cell r="A1893" t="str">
            <v>36.06.080</v>
          </cell>
          <cell r="B1893" t="str">
            <v>CDHU 187</v>
          </cell>
          <cell r="C1893" t="str">
            <v>Terminal modular (mufla) unipolar interno para cabo até 70 mm²/15 kV</v>
          </cell>
          <cell r="D1893" t="str">
            <v>CJ</v>
          </cell>
          <cell r="E1893">
            <v>485.46</v>
          </cell>
          <cell r="F1893">
            <v>23.94</v>
          </cell>
          <cell r="G1893">
            <v>509.4</v>
          </cell>
        </row>
        <row r="1894">
          <cell r="A1894" t="str">
            <v>36.07</v>
          </cell>
          <cell r="B1894" t="str">
            <v>CDHU 187</v>
          </cell>
          <cell r="C1894" t="str">
            <v>Para-raios de media tensao</v>
          </cell>
        </row>
        <row r="1895">
          <cell r="A1895" t="str">
            <v>36.07.010</v>
          </cell>
          <cell r="B1895" t="str">
            <v>CDHU 187</v>
          </cell>
          <cell r="C1895" t="str">
            <v>Para-raios de distribuição, classe 12 kV/5 kA, completo, encapsulado com polímero</v>
          </cell>
          <cell r="D1895" t="str">
            <v>UN</v>
          </cell>
          <cell r="E1895">
            <v>181.38</v>
          </cell>
          <cell r="F1895">
            <v>22.45</v>
          </cell>
          <cell r="G1895">
            <v>203.83</v>
          </cell>
        </row>
        <row r="1896">
          <cell r="A1896" t="str">
            <v>36.07.030</v>
          </cell>
          <cell r="B1896" t="str">
            <v>CDHU 187</v>
          </cell>
          <cell r="C1896" t="str">
            <v>Para-raios de distribuição, classe 12 kV/10 kA, completo, encapsulado com polímero</v>
          </cell>
          <cell r="D1896" t="str">
            <v>UN</v>
          </cell>
          <cell r="E1896">
            <v>192.69</v>
          </cell>
          <cell r="F1896">
            <v>22.45</v>
          </cell>
          <cell r="G1896">
            <v>215.14</v>
          </cell>
        </row>
        <row r="1897">
          <cell r="A1897" t="str">
            <v>36.07.050</v>
          </cell>
          <cell r="B1897" t="str">
            <v>CDHU 187</v>
          </cell>
          <cell r="C1897" t="str">
            <v>Para-raios de distribuição, classe 15 kV/5 kA, completo, encapsulado com polímero</v>
          </cell>
          <cell r="D1897" t="str">
            <v>UN</v>
          </cell>
          <cell r="E1897">
            <v>187.23</v>
          </cell>
          <cell r="F1897">
            <v>22.45</v>
          </cell>
          <cell r="G1897">
            <v>209.68</v>
          </cell>
        </row>
        <row r="1898">
          <cell r="A1898" t="str">
            <v>36.07.060</v>
          </cell>
          <cell r="B1898" t="str">
            <v>CDHU 187</v>
          </cell>
          <cell r="C1898" t="str">
            <v>Para-raios de distribuição, classe 15 kV/10 kA, completo, encapsulado com polímero</v>
          </cell>
          <cell r="D1898" t="str">
            <v>UN</v>
          </cell>
          <cell r="E1898">
            <v>192.1</v>
          </cell>
          <cell r="F1898">
            <v>22.45</v>
          </cell>
          <cell r="G1898">
            <v>214.55</v>
          </cell>
        </row>
        <row r="1899">
          <cell r="A1899" t="str">
            <v>36.08</v>
          </cell>
          <cell r="B1899" t="str">
            <v>CDHU 187</v>
          </cell>
          <cell r="C1899" t="str">
            <v>Gerador e grupo gerador</v>
          </cell>
        </row>
        <row r="1900">
          <cell r="A1900" t="str">
            <v>36.08.030</v>
          </cell>
          <cell r="B1900" t="str">
            <v>CDHU 187</v>
          </cell>
          <cell r="C1900" t="str">
            <v>Grupo gerador com potência de 250/228 kVA, variação de + ou - 5% - completo</v>
          </cell>
          <cell r="D1900" t="str">
            <v>UN</v>
          </cell>
          <cell r="E1900">
            <v>195608.27</v>
          </cell>
          <cell r="F1900">
            <v>1845.4</v>
          </cell>
          <cell r="G1900">
            <v>197453.67</v>
          </cell>
        </row>
        <row r="1901">
          <cell r="A1901" t="str">
            <v>36.08.040</v>
          </cell>
          <cell r="B1901" t="str">
            <v>CDHU 187</v>
          </cell>
          <cell r="C1901" t="str">
            <v>Grupo gerador com potência de 350/320 kVA, variação de + ou - 10% - completo</v>
          </cell>
          <cell r="D1901" t="str">
            <v>UN</v>
          </cell>
          <cell r="E1901">
            <v>233837.94</v>
          </cell>
          <cell r="F1901">
            <v>1845.4</v>
          </cell>
          <cell r="G1901">
            <v>235683.34</v>
          </cell>
        </row>
        <row r="1902">
          <cell r="A1902" t="str">
            <v>36.08.050</v>
          </cell>
          <cell r="B1902" t="str">
            <v>CDHU 187</v>
          </cell>
          <cell r="C1902" t="str">
            <v>Grupo gerador com potência de 88/80 kVA, variação de + ou - 10% - completo</v>
          </cell>
          <cell r="D1902" t="str">
            <v>UN</v>
          </cell>
          <cell r="E1902">
            <v>88809.47</v>
          </cell>
          <cell r="F1902">
            <v>1845.4</v>
          </cell>
          <cell r="G1902">
            <v>90654.87</v>
          </cell>
        </row>
        <row r="1903">
          <cell r="A1903" t="str">
            <v>36.08.060</v>
          </cell>
          <cell r="B1903" t="str">
            <v>CDHU 187</v>
          </cell>
          <cell r="C1903" t="str">
            <v>Grupo gerador com potência de 165/150 kVA, variação de + ou - 5% - completo</v>
          </cell>
          <cell r="D1903" t="str">
            <v>UN</v>
          </cell>
          <cell r="E1903">
            <v>128183.57</v>
          </cell>
          <cell r="F1903">
            <v>1845.4</v>
          </cell>
          <cell r="G1903">
            <v>130028.97</v>
          </cell>
        </row>
        <row r="1904">
          <cell r="A1904" t="str">
            <v>36.08.100</v>
          </cell>
          <cell r="B1904" t="str">
            <v>CDHU 187</v>
          </cell>
          <cell r="C1904" t="str">
            <v>Grupo gerador com potência de 55/50 kVA, variação de + ou - 10% - completo</v>
          </cell>
          <cell r="D1904" t="str">
            <v>UN</v>
          </cell>
          <cell r="E1904">
            <v>81127.69</v>
          </cell>
          <cell r="F1904">
            <v>985.05</v>
          </cell>
          <cell r="G1904">
            <v>82112.740000000005</v>
          </cell>
        </row>
        <row r="1905">
          <cell r="A1905" t="str">
            <v>36.08.110</v>
          </cell>
          <cell r="B1905" t="str">
            <v>CDHU 187</v>
          </cell>
          <cell r="C1905" t="str">
            <v>Grupo gerador com potência de 180/168 kVA, variação de + ou - 5% - completo</v>
          </cell>
          <cell r="D1905" t="str">
            <v>UN</v>
          </cell>
          <cell r="E1905">
            <v>140225.94</v>
          </cell>
          <cell r="F1905">
            <v>1845.4</v>
          </cell>
          <cell r="G1905">
            <v>142071.34</v>
          </cell>
        </row>
        <row r="1906">
          <cell r="A1906" t="str">
            <v>36.08.290</v>
          </cell>
          <cell r="B1906" t="str">
            <v>CDHU 187</v>
          </cell>
          <cell r="C1906" t="str">
            <v>Grupo gerador com potência de 563/513 kVA, variação de + ou - 10% - completo</v>
          </cell>
          <cell r="D1906" t="str">
            <v>UN</v>
          </cell>
          <cell r="E1906">
            <v>370003.78</v>
          </cell>
          <cell r="F1906">
            <v>2042.41</v>
          </cell>
          <cell r="G1906">
            <v>372046.19</v>
          </cell>
        </row>
        <row r="1907">
          <cell r="A1907" t="str">
            <v>36.08.350</v>
          </cell>
          <cell r="B1907" t="str">
            <v>CDHU 187</v>
          </cell>
          <cell r="C1907" t="str">
            <v>Grupo gerador carenado com potência de 150/136 kVA, variação de + ou - 5% - completo</v>
          </cell>
          <cell r="D1907" t="str">
            <v>UN</v>
          </cell>
          <cell r="E1907">
            <v>142741.89000000001</v>
          </cell>
          <cell r="F1907">
            <v>1845.4</v>
          </cell>
          <cell r="G1907">
            <v>144587.29</v>
          </cell>
        </row>
        <row r="1908">
          <cell r="A1908" t="str">
            <v>36.08.360</v>
          </cell>
          <cell r="B1908" t="str">
            <v>CDHU 187</v>
          </cell>
          <cell r="C1908" t="str">
            <v>Grupo gerador carenado com potência de 460/434 kVA, variação de + ou - 10% - completo</v>
          </cell>
          <cell r="D1908" t="str">
            <v>UN</v>
          </cell>
          <cell r="E1908">
            <v>378268.81</v>
          </cell>
          <cell r="F1908">
            <v>2023.8</v>
          </cell>
          <cell r="G1908">
            <v>380292.61</v>
          </cell>
        </row>
        <row r="1909">
          <cell r="A1909" t="str">
            <v>36.08.540</v>
          </cell>
          <cell r="B1909" t="str">
            <v>CDHU 187</v>
          </cell>
          <cell r="C1909" t="str">
            <v>Grupo gerador com potência de 460/434 kVA, variação de + ou - 10% - completo</v>
          </cell>
          <cell r="D1909" t="str">
            <v>UN</v>
          </cell>
          <cell r="E1909">
            <v>265174.56</v>
          </cell>
          <cell r="F1909">
            <v>2042.41</v>
          </cell>
          <cell r="G1909">
            <v>267216.96999999997</v>
          </cell>
        </row>
        <row r="1910">
          <cell r="A1910" t="str">
            <v>36.09</v>
          </cell>
          <cell r="B1910" t="str">
            <v>CDHU 187</v>
          </cell>
          <cell r="C1910" t="str">
            <v>Transformador de entrada</v>
          </cell>
        </row>
        <row r="1911">
          <cell r="A1911" t="str">
            <v>36.09.020</v>
          </cell>
          <cell r="B1911" t="str">
            <v>CDHU 187</v>
          </cell>
          <cell r="C1911" t="str">
            <v>Transformador de potência trifásico de 225 kVA, classe 15 kV, a óleo</v>
          </cell>
          <cell r="D1911" t="str">
            <v>UN</v>
          </cell>
          <cell r="E1911">
            <v>32614.2</v>
          </cell>
          <cell r="F1911">
            <v>985.05</v>
          </cell>
          <cell r="G1911">
            <v>33599.25</v>
          </cell>
        </row>
        <row r="1912">
          <cell r="A1912" t="str">
            <v>36.09.050</v>
          </cell>
          <cell r="B1912" t="str">
            <v>CDHU 187</v>
          </cell>
          <cell r="C1912" t="str">
            <v>Transformador de potência trifásico de 150 kVA, classe 15 kV, a óleo</v>
          </cell>
          <cell r="D1912" t="str">
            <v>UN</v>
          </cell>
          <cell r="E1912">
            <v>23466.3</v>
          </cell>
          <cell r="F1912">
            <v>985.05</v>
          </cell>
          <cell r="G1912">
            <v>24451.35</v>
          </cell>
        </row>
        <row r="1913">
          <cell r="A1913" t="str">
            <v>36.09.060</v>
          </cell>
          <cell r="B1913" t="str">
            <v>CDHU 187</v>
          </cell>
          <cell r="C1913" t="str">
            <v>Transformador de potência trifásico de 500 kVA, classe 15 kV, a seco</v>
          </cell>
          <cell r="D1913" t="str">
            <v>UN</v>
          </cell>
          <cell r="E1913">
            <v>58991.39</v>
          </cell>
          <cell r="F1913">
            <v>1576.08</v>
          </cell>
          <cell r="G1913">
            <v>60567.47</v>
          </cell>
        </row>
        <row r="1914">
          <cell r="A1914" t="str">
            <v>36.09.070</v>
          </cell>
          <cell r="B1914" t="str">
            <v>CDHU 187</v>
          </cell>
          <cell r="C1914" t="str">
            <v>Transformador de potência trifásico de 1000 kVA, classe 15 kV, a seco com cabine</v>
          </cell>
          <cell r="D1914" t="str">
            <v>UN</v>
          </cell>
          <cell r="E1914">
            <v>107597.96</v>
          </cell>
          <cell r="F1914">
            <v>1576.08</v>
          </cell>
          <cell r="G1914">
            <v>109174.04</v>
          </cell>
        </row>
        <row r="1915">
          <cell r="A1915" t="str">
            <v>36.09.100</v>
          </cell>
          <cell r="B1915" t="str">
            <v>CDHU 187</v>
          </cell>
          <cell r="C1915" t="str">
            <v>Transformador de potência trifásico de 5 kVA, classe 0,6 kV, a seco com cabine</v>
          </cell>
          <cell r="D1915" t="str">
            <v>UN</v>
          </cell>
          <cell r="E1915">
            <v>4641.51</v>
          </cell>
          <cell r="F1915">
            <v>394.02</v>
          </cell>
          <cell r="G1915">
            <v>5035.53</v>
          </cell>
        </row>
        <row r="1916">
          <cell r="A1916" t="str">
            <v>36.09.110</v>
          </cell>
          <cell r="B1916" t="str">
            <v>CDHU 187</v>
          </cell>
          <cell r="C1916" t="str">
            <v>Transformador de potência trifásico de 7,5 kVA, classe 0,6 kV, a seco com cabine</v>
          </cell>
          <cell r="D1916" t="str">
            <v>UN</v>
          </cell>
          <cell r="E1916">
            <v>4997.53</v>
          </cell>
          <cell r="F1916">
            <v>394.02</v>
          </cell>
          <cell r="G1916">
            <v>5391.55</v>
          </cell>
        </row>
        <row r="1917">
          <cell r="A1917" t="str">
            <v>36.09.150</v>
          </cell>
          <cell r="B1917" t="str">
            <v>CDHU 187</v>
          </cell>
          <cell r="C1917" t="str">
            <v>Transformador de potência trifásico de 75 kVA, classe 15 kV, a óleo</v>
          </cell>
          <cell r="D1917" t="str">
            <v>UN</v>
          </cell>
          <cell r="E1917">
            <v>20222.169999999998</v>
          </cell>
          <cell r="F1917">
            <v>985.05</v>
          </cell>
          <cell r="G1917">
            <v>21207.22</v>
          </cell>
        </row>
        <row r="1918">
          <cell r="A1918" t="str">
            <v>36.09.170</v>
          </cell>
          <cell r="B1918" t="str">
            <v>CDHU 187</v>
          </cell>
          <cell r="C1918" t="str">
            <v>Transformador de potência trifásico de 300 kVA, classe 15 kV, a óleo</v>
          </cell>
          <cell r="D1918" t="str">
            <v>UN</v>
          </cell>
          <cell r="E1918">
            <v>35833.53</v>
          </cell>
          <cell r="F1918">
            <v>985.05</v>
          </cell>
          <cell r="G1918">
            <v>36818.58</v>
          </cell>
        </row>
        <row r="1919">
          <cell r="A1919" t="str">
            <v>36.09.180</v>
          </cell>
          <cell r="B1919" t="str">
            <v>CDHU 187</v>
          </cell>
          <cell r="C1919" t="str">
            <v>Transformador de potência trifásico de 112,5 kVA, classe 15 kV, a óleo</v>
          </cell>
          <cell r="D1919" t="str">
            <v>UN</v>
          </cell>
          <cell r="E1919">
            <v>17609.86</v>
          </cell>
          <cell r="F1919">
            <v>985.05</v>
          </cell>
          <cell r="G1919">
            <v>18594.91</v>
          </cell>
        </row>
        <row r="1920">
          <cell r="A1920" t="str">
            <v>36.09.220</v>
          </cell>
          <cell r="B1920" t="str">
            <v>CDHU 187</v>
          </cell>
          <cell r="C1920" t="str">
            <v>Transformador de potência trifásico de 500 kVA, classe 15 kV, a seco com cabine</v>
          </cell>
          <cell r="D1920" t="str">
            <v>UN</v>
          </cell>
          <cell r="E1920">
            <v>73500.44</v>
          </cell>
          <cell r="F1920">
            <v>1576.08</v>
          </cell>
          <cell r="G1920">
            <v>75076.52</v>
          </cell>
        </row>
        <row r="1921">
          <cell r="A1921" t="str">
            <v>36.09.230</v>
          </cell>
          <cell r="B1921" t="str">
            <v>CDHU 187</v>
          </cell>
          <cell r="C1921" t="str">
            <v>Transformador de potência trifásico de 30 kVA, classe 1,2 KV, a seco com cabine</v>
          </cell>
          <cell r="D1921" t="str">
            <v>UN</v>
          </cell>
          <cell r="E1921">
            <v>15400.43</v>
          </cell>
          <cell r="F1921">
            <v>394.02</v>
          </cell>
          <cell r="G1921">
            <v>15794.45</v>
          </cell>
        </row>
        <row r="1922">
          <cell r="A1922" t="str">
            <v>36.09.250</v>
          </cell>
          <cell r="B1922" t="str">
            <v>CDHU 187</v>
          </cell>
          <cell r="C1922" t="str">
            <v>Transformador de potência trifásico de 500 kVA, classe 15 kV, a óleo</v>
          </cell>
          <cell r="D1922" t="str">
            <v>UN</v>
          </cell>
          <cell r="E1922">
            <v>56558.67</v>
          </cell>
          <cell r="F1922">
            <v>1576.08</v>
          </cell>
          <cell r="G1922">
            <v>58134.75</v>
          </cell>
        </row>
        <row r="1923">
          <cell r="A1923" t="str">
            <v>36.09.300</v>
          </cell>
          <cell r="B1923" t="str">
            <v>CDHU 187</v>
          </cell>
          <cell r="C1923" t="str">
            <v>Transformador de potência trifásico de 750 kVA, classe 15 kV, a óleo</v>
          </cell>
          <cell r="D1923" t="str">
            <v>UN</v>
          </cell>
          <cell r="E1923">
            <v>75981.679999999993</v>
          </cell>
          <cell r="F1923">
            <v>1576.08</v>
          </cell>
          <cell r="G1923">
            <v>77557.759999999995</v>
          </cell>
        </row>
        <row r="1924">
          <cell r="A1924" t="str">
            <v>36.09.360</v>
          </cell>
          <cell r="B1924" t="str">
            <v>CDHU 187</v>
          </cell>
          <cell r="C1924" t="str">
            <v>Transformador de potência trifásico de 750 kVA, classe 15 kV, a seco</v>
          </cell>
          <cell r="D1924" t="str">
            <v>UN</v>
          </cell>
          <cell r="E1924">
            <v>93430.73</v>
          </cell>
          <cell r="F1924">
            <v>1576.08</v>
          </cell>
          <cell r="G1924">
            <v>95006.81</v>
          </cell>
        </row>
        <row r="1925">
          <cell r="A1925" t="str">
            <v>36.09.370</v>
          </cell>
          <cell r="B1925" t="str">
            <v>CDHU 187</v>
          </cell>
          <cell r="C1925" t="str">
            <v>Transformador de potência trifásico de 300 kVA, classe 15 kV, a seco</v>
          </cell>
          <cell r="D1925" t="str">
            <v>UN</v>
          </cell>
          <cell r="E1925">
            <v>60629.87</v>
          </cell>
          <cell r="F1925">
            <v>985.05</v>
          </cell>
          <cell r="G1925">
            <v>61614.92</v>
          </cell>
        </row>
        <row r="1926">
          <cell r="A1926" t="str">
            <v>36.09.410</v>
          </cell>
          <cell r="B1926" t="str">
            <v>CDHU 187</v>
          </cell>
          <cell r="C1926" t="str">
            <v>Transformador de potência trifásico de 45 kVA, classe 15 kV, a seco</v>
          </cell>
          <cell r="D1926" t="str">
            <v>UN</v>
          </cell>
          <cell r="E1926">
            <v>24991.67</v>
          </cell>
          <cell r="F1926">
            <v>985.05</v>
          </cell>
          <cell r="G1926">
            <v>25976.720000000001</v>
          </cell>
        </row>
        <row r="1927">
          <cell r="A1927" t="str">
            <v>36.09.440</v>
          </cell>
          <cell r="B1927" t="str">
            <v>CDHU 187</v>
          </cell>
          <cell r="C1927" t="str">
            <v>Transformador de potência trifásico de 500 kVA, classe 15 kV, a óleo - tipo pedestal</v>
          </cell>
          <cell r="D1927" t="str">
            <v>UN</v>
          </cell>
          <cell r="E1927">
            <v>117070.09</v>
          </cell>
          <cell r="F1927">
            <v>1576.08</v>
          </cell>
          <cell r="G1927">
            <v>118646.17</v>
          </cell>
        </row>
        <row r="1928">
          <cell r="A1928" t="str">
            <v>36.09.480</v>
          </cell>
          <cell r="B1928" t="str">
            <v>CDHU 187</v>
          </cell>
          <cell r="C1928" t="str">
            <v>Transformador trifásico a seco de 112,5 kVA, encapsulado em resina epóxi sob vácuo</v>
          </cell>
          <cell r="D1928" t="str">
            <v>UN</v>
          </cell>
          <cell r="E1928">
            <v>32210.67</v>
          </cell>
          <cell r="F1928">
            <v>985.05</v>
          </cell>
          <cell r="G1928">
            <v>33195.72</v>
          </cell>
        </row>
        <row r="1929">
          <cell r="A1929" t="str">
            <v>36.09.490</v>
          </cell>
          <cell r="B1929" t="str">
            <v>CDHU 187</v>
          </cell>
          <cell r="C1929" t="str">
            <v>Transformador trifásico a seco de 150 kVA, encapsulado em resina epóxi sob vácuo</v>
          </cell>
          <cell r="D1929" t="str">
            <v>UN</v>
          </cell>
          <cell r="E1929">
            <v>38553.9</v>
          </cell>
          <cell r="F1929">
            <v>985.05</v>
          </cell>
          <cell r="G1929">
            <v>39538.949999999997</v>
          </cell>
        </row>
        <row r="1930">
          <cell r="A1930" t="str">
            <v>36.20</v>
          </cell>
          <cell r="B1930" t="str">
            <v>CDHU 187</v>
          </cell>
          <cell r="C1930" t="str">
            <v>Reparos, conservacoes e complementos - GRUPO 36</v>
          </cell>
        </row>
        <row r="1931">
          <cell r="A1931" t="str">
            <v>36.20.010</v>
          </cell>
          <cell r="B1931" t="str">
            <v>CDHU 187</v>
          </cell>
          <cell r="C1931" t="str">
            <v>Vergalhão de cobre eletrolítico, diâmetro de 3/8´</v>
          </cell>
          <cell r="D1931" t="str">
            <v>M</v>
          </cell>
          <cell r="E1931">
            <v>77.650000000000006</v>
          </cell>
          <cell r="F1931">
            <v>19.149999999999999</v>
          </cell>
          <cell r="G1931">
            <v>96.8</v>
          </cell>
        </row>
        <row r="1932">
          <cell r="A1932" t="str">
            <v>36.20.030</v>
          </cell>
          <cell r="B1932" t="str">
            <v>CDHU 187</v>
          </cell>
          <cell r="C1932" t="str">
            <v>União angular para vergalhão, diâmetro de 3/8´</v>
          </cell>
          <cell r="D1932" t="str">
            <v>UN</v>
          </cell>
          <cell r="E1932">
            <v>50.43</v>
          </cell>
          <cell r="F1932">
            <v>9.57</v>
          </cell>
          <cell r="G1932">
            <v>60</v>
          </cell>
        </row>
        <row r="1933">
          <cell r="A1933" t="str">
            <v>36.20.040</v>
          </cell>
          <cell r="B1933" t="str">
            <v>CDHU 187</v>
          </cell>
          <cell r="C1933" t="str">
            <v>Bobina mínima para disjuntor (a óleo)</v>
          </cell>
          <cell r="D1933" t="str">
            <v>UN</v>
          </cell>
          <cell r="E1933">
            <v>1418.67</v>
          </cell>
          <cell r="F1933">
            <v>62.35</v>
          </cell>
          <cell r="G1933">
            <v>1481.02</v>
          </cell>
        </row>
        <row r="1934">
          <cell r="A1934" t="str">
            <v>36.20.050</v>
          </cell>
          <cell r="B1934" t="str">
            <v>CDHU 187</v>
          </cell>
          <cell r="C1934" t="str">
            <v>Terminal para vergalhão, diâmetro de 3/8´</v>
          </cell>
          <cell r="D1934" t="str">
            <v>UN</v>
          </cell>
          <cell r="E1934">
            <v>25.51</v>
          </cell>
          <cell r="F1934">
            <v>9.57</v>
          </cell>
          <cell r="G1934">
            <v>35.08</v>
          </cell>
        </row>
        <row r="1935">
          <cell r="A1935" t="str">
            <v>36.20.060</v>
          </cell>
          <cell r="B1935" t="str">
            <v>CDHU 187</v>
          </cell>
          <cell r="C1935" t="str">
            <v>Braçadeira para fixação de eletroduto, até 4´</v>
          </cell>
          <cell r="D1935" t="str">
            <v>UN</v>
          </cell>
          <cell r="E1935">
            <v>3.37</v>
          </cell>
          <cell r="F1935">
            <v>7.18</v>
          </cell>
          <cell r="G1935">
            <v>10.55</v>
          </cell>
        </row>
        <row r="1936">
          <cell r="A1936" t="str">
            <v>36.20.070</v>
          </cell>
          <cell r="B1936" t="str">
            <v>CDHU 187</v>
          </cell>
          <cell r="C1936" t="str">
            <v>Prensa vergalhão ´T´, diâmetro de 3/8´</v>
          </cell>
          <cell r="D1936" t="str">
            <v>UN</v>
          </cell>
          <cell r="E1936">
            <v>23.07</v>
          </cell>
          <cell r="F1936">
            <v>9.57</v>
          </cell>
          <cell r="G1936">
            <v>32.64</v>
          </cell>
        </row>
        <row r="1937">
          <cell r="A1937" t="str">
            <v>36.20.090</v>
          </cell>
          <cell r="B1937" t="str">
            <v>CDHU 187</v>
          </cell>
          <cell r="C1937" t="str">
            <v>Vara para manobra em cabine em fibra de vidro, para tensão até 36 kV</v>
          </cell>
          <cell r="D1937" t="str">
            <v>UN</v>
          </cell>
          <cell r="E1937">
            <v>609.29</v>
          </cell>
          <cell r="F1937">
            <v>0.97</v>
          </cell>
          <cell r="G1937">
            <v>610.26</v>
          </cell>
        </row>
        <row r="1938">
          <cell r="A1938" t="str">
            <v>36.20.100</v>
          </cell>
          <cell r="B1938" t="str">
            <v>CDHU 187</v>
          </cell>
          <cell r="C1938" t="str">
            <v>Bucha para passagem interna/externa com isolação para 15 kV</v>
          </cell>
          <cell r="D1938" t="str">
            <v>UN</v>
          </cell>
          <cell r="E1938">
            <v>442.7</v>
          </cell>
          <cell r="F1938">
            <v>23.94</v>
          </cell>
          <cell r="G1938">
            <v>466.64</v>
          </cell>
        </row>
        <row r="1939">
          <cell r="A1939" t="str">
            <v>36.20.120</v>
          </cell>
          <cell r="B1939" t="str">
            <v>CDHU 187</v>
          </cell>
          <cell r="C1939" t="str">
            <v>Chapa de ferro de 1,50 x 0,50 m para bucha de passagem</v>
          </cell>
          <cell r="D1939" t="str">
            <v>UN</v>
          </cell>
          <cell r="E1939">
            <v>330.2</v>
          </cell>
          <cell r="F1939">
            <v>23.94</v>
          </cell>
          <cell r="G1939">
            <v>354.14</v>
          </cell>
        </row>
        <row r="1940">
          <cell r="A1940" t="str">
            <v>36.20.140</v>
          </cell>
          <cell r="B1940" t="str">
            <v>CDHU 187</v>
          </cell>
          <cell r="C1940" t="str">
            <v>Cruzeta de madeira de 2400 mm</v>
          </cell>
          <cell r="D1940" t="str">
            <v>UN</v>
          </cell>
          <cell r="E1940">
            <v>252.48</v>
          </cell>
          <cell r="F1940">
            <v>134.66</v>
          </cell>
          <cell r="G1940">
            <v>387.14</v>
          </cell>
        </row>
        <row r="1941">
          <cell r="A1941" t="str">
            <v>36.20.180</v>
          </cell>
          <cell r="B1941" t="str">
            <v>CDHU 187</v>
          </cell>
          <cell r="C1941" t="str">
            <v>Luva isolante de borracha, acima de 10 até 20 kV</v>
          </cell>
          <cell r="D1941" t="str">
            <v>PAR</v>
          </cell>
          <cell r="E1941">
            <v>598.02</v>
          </cell>
          <cell r="F1941">
            <v>0.97</v>
          </cell>
          <cell r="G1941">
            <v>598.99</v>
          </cell>
        </row>
        <row r="1942">
          <cell r="A1942" t="str">
            <v>36.20.200</v>
          </cell>
          <cell r="B1942" t="str">
            <v>CDHU 187</v>
          </cell>
          <cell r="C1942" t="str">
            <v>Mão francesa de 700 mm</v>
          </cell>
          <cell r="D1942" t="str">
            <v>UN</v>
          </cell>
          <cell r="E1942">
            <v>23.9</v>
          </cell>
          <cell r="F1942">
            <v>47.86</v>
          </cell>
          <cell r="G1942">
            <v>71.760000000000005</v>
          </cell>
        </row>
        <row r="1943">
          <cell r="A1943" t="str">
            <v>36.20.210</v>
          </cell>
          <cell r="B1943" t="str">
            <v>CDHU 187</v>
          </cell>
          <cell r="C1943" t="str">
            <v>Luva isolante de borracha, até 10 kV</v>
          </cell>
          <cell r="D1943" t="str">
            <v>PAR</v>
          </cell>
          <cell r="E1943">
            <v>500.68</v>
          </cell>
          <cell r="F1943">
            <v>0.97</v>
          </cell>
          <cell r="G1943">
            <v>501.65</v>
          </cell>
        </row>
        <row r="1944">
          <cell r="A1944" t="str">
            <v>36.20.220</v>
          </cell>
          <cell r="B1944" t="str">
            <v>CDHU 187</v>
          </cell>
          <cell r="C1944" t="str">
            <v>Mudança de tap do transformador</v>
          </cell>
          <cell r="D1944" t="str">
            <v>UN</v>
          </cell>
          <cell r="F1944">
            <v>269.32</v>
          </cell>
          <cell r="G1944">
            <v>269.32</v>
          </cell>
        </row>
        <row r="1945">
          <cell r="A1945" t="str">
            <v>36.20.240</v>
          </cell>
          <cell r="B1945" t="str">
            <v>CDHU 187</v>
          </cell>
          <cell r="C1945" t="str">
            <v>Óleo para disjuntor</v>
          </cell>
          <cell r="D1945" t="str">
            <v>L</v>
          </cell>
          <cell r="E1945">
            <v>21.82</v>
          </cell>
          <cell r="F1945">
            <v>0.78</v>
          </cell>
          <cell r="G1945">
            <v>22.6</v>
          </cell>
        </row>
        <row r="1946">
          <cell r="A1946" t="str">
            <v>36.20.260</v>
          </cell>
          <cell r="B1946" t="str">
            <v>CDHU 187</v>
          </cell>
          <cell r="C1946" t="str">
            <v>Óleo para transformador</v>
          </cell>
          <cell r="D1946" t="str">
            <v>L</v>
          </cell>
          <cell r="E1946">
            <v>21.82</v>
          </cell>
          <cell r="F1946">
            <v>1.17</v>
          </cell>
          <cell r="G1946">
            <v>22.99</v>
          </cell>
        </row>
        <row r="1947">
          <cell r="A1947" t="str">
            <v>36.20.282</v>
          </cell>
          <cell r="B1947" t="str">
            <v>CDHU 187</v>
          </cell>
          <cell r="C1947" t="str">
            <v>Placa de advertência em chapa de aço, com pintura refletiva "Perigo Alta Tensão"</v>
          </cell>
          <cell r="D1947" t="str">
            <v>M2</v>
          </cell>
          <cell r="E1947">
            <v>993.3</v>
          </cell>
          <cell r="F1947">
            <v>9.74</v>
          </cell>
          <cell r="G1947">
            <v>1003.04</v>
          </cell>
        </row>
        <row r="1948">
          <cell r="A1948" t="str">
            <v>36.20.284</v>
          </cell>
          <cell r="B1948" t="str">
            <v>CDHU 187</v>
          </cell>
          <cell r="C1948" t="str">
            <v>Placa de advertência em chapa de alumínio, com pintura refletiva "Perigo Alta Tensão"</v>
          </cell>
          <cell r="D1948" t="str">
            <v>M2</v>
          </cell>
          <cell r="E1948">
            <v>1238.4100000000001</v>
          </cell>
          <cell r="F1948">
            <v>9.74</v>
          </cell>
          <cell r="G1948">
            <v>1248.1500000000001</v>
          </cell>
        </row>
        <row r="1949">
          <cell r="A1949" t="str">
            <v>36.20.330</v>
          </cell>
          <cell r="B1949" t="str">
            <v>CDHU 187</v>
          </cell>
          <cell r="C1949" t="str">
            <v>Luva de couro para proteção de luva isolante</v>
          </cell>
          <cell r="D1949" t="str">
            <v>PAR</v>
          </cell>
          <cell r="E1949">
            <v>41.35</v>
          </cell>
          <cell r="F1949">
            <v>0.97</v>
          </cell>
          <cell r="G1949">
            <v>42.32</v>
          </cell>
        </row>
        <row r="1950">
          <cell r="A1950" t="str">
            <v>36.20.340</v>
          </cell>
          <cell r="B1950" t="str">
            <v>CDHU 187</v>
          </cell>
          <cell r="C1950" t="str">
            <v>Sela para cruzeta de madeira</v>
          </cell>
          <cell r="D1950" t="str">
            <v>UN</v>
          </cell>
          <cell r="E1950">
            <v>18.260000000000002</v>
          </cell>
          <cell r="F1950">
            <v>67.33</v>
          </cell>
          <cell r="G1950">
            <v>85.59</v>
          </cell>
        </row>
        <row r="1951">
          <cell r="A1951" t="str">
            <v>36.20.350</v>
          </cell>
          <cell r="B1951" t="str">
            <v>CDHU 187</v>
          </cell>
          <cell r="C1951" t="str">
            <v>Caixa porta luvas em madeira, com tampa</v>
          </cell>
          <cell r="D1951" t="str">
            <v>UN</v>
          </cell>
          <cell r="E1951">
            <v>76.430000000000007</v>
          </cell>
          <cell r="F1951">
            <v>0.97</v>
          </cell>
          <cell r="G1951">
            <v>77.400000000000006</v>
          </cell>
        </row>
        <row r="1952">
          <cell r="A1952" t="str">
            <v>36.20.360</v>
          </cell>
          <cell r="B1952" t="str">
            <v>CDHU 187</v>
          </cell>
          <cell r="C1952" t="str">
            <v>Suporte de transformador em poste ou estaleiro</v>
          </cell>
          <cell r="D1952" t="str">
            <v>UN</v>
          </cell>
          <cell r="E1952">
            <v>182.89</v>
          </cell>
          <cell r="F1952">
            <v>134.66</v>
          </cell>
          <cell r="G1952">
            <v>317.55</v>
          </cell>
        </row>
        <row r="1953">
          <cell r="A1953" t="str">
            <v>36.20.380</v>
          </cell>
          <cell r="B1953" t="str">
            <v>CDHU 187</v>
          </cell>
          <cell r="C1953" t="str">
            <v>Tapete de borracha isolante elétrico de 1000 x 1000 mm</v>
          </cell>
          <cell r="D1953" t="str">
            <v>UN</v>
          </cell>
          <cell r="E1953">
            <v>330.04</v>
          </cell>
          <cell r="F1953">
            <v>0.97</v>
          </cell>
          <cell r="G1953">
            <v>331.01</v>
          </cell>
        </row>
        <row r="1954">
          <cell r="A1954" t="str">
            <v>36.20.540</v>
          </cell>
          <cell r="B1954" t="str">
            <v>CDHU 187</v>
          </cell>
          <cell r="C1954" t="str">
            <v>Cruzeta metálica de 2400 mm, para fixação de mufla ou para-raios</v>
          </cell>
          <cell r="D1954" t="str">
            <v>UN</v>
          </cell>
          <cell r="E1954">
            <v>529.55999999999995</v>
          </cell>
          <cell r="F1954">
            <v>134.66</v>
          </cell>
          <cell r="G1954">
            <v>664.22</v>
          </cell>
        </row>
        <row r="1955">
          <cell r="A1955" t="str">
            <v>36.20.560</v>
          </cell>
          <cell r="B1955" t="str">
            <v>CDHU 187</v>
          </cell>
          <cell r="C1955" t="str">
            <v>Dispositivo Soft Starter para motor 15 cv, trifásico 220 V</v>
          </cell>
          <cell r="D1955" t="str">
            <v>UN</v>
          </cell>
          <cell r="E1955">
            <v>2480.48</v>
          </cell>
          <cell r="F1955">
            <v>47.86</v>
          </cell>
          <cell r="G1955">
            <v>2528.34</v>
          </cell>
        </row>
        <row r="1956">
          <cell r="A1956" t="str">
            <v>36.20.570</v>
          </cell>
          <cell r="B1956" t="str">
            <v>CDHU 187</v>
          </cell>
          <cell r="C1956" t="str">
            <v>Dispositivo Soft Starter para motor 25 cv, trifásico 220 V</v>
          </cell>
          <cell r="D1956" t="str">
            <v>UN</v>
          </cell>
          <cell r="E1956">
            <v>3725.14</v>
          </cell>
          <cell r="F1956">
            <v>47.86</v>
          </cell>
          <cell r="G1956">
            <v>3773</v>
          </cell>
        </row>
        <row r="1957">
          <cell r="A1957" t="str">
            <v>36.20.580</v>
          </cell>
          <cell r="B1957" t="str">
            <v>CDHU 187</v>
          </cell>
          <cell r="C1957" t="str">
            <v>Dispositivo Soft Starter para motor 50 cv, trifásico 220 V</v>
          </cell>
          <cell r="D1957" t="str">
            <v>UN</v>
          </cell>
          <cell r="E1957">
            <v>4819.08</v>
          </cell>
          <cell r="F1957">
            <v>47.86</v>
          </cell>
          <cell r="G1957">
            <v>4866.9399999999996</v>
          </cell>
        </row>
        <row r="1958">
          <cell r="A1958" t="str">
            <v>37</v>
          </cell>
          <cell r="B1958" t="str">
            <v>CDHU 187</v>
          </cell>
          <cell r="C1958" t="str">
            <v>QUADRO E PAINEL PARA ENERGIA ELETRICA E TELEFONIA</v>
          </cell>
        </row>
        <row r="1959">
          <cell r="A1959" t="str">
            <v>37.01</v>
          </cell>
          <cell r="B1959" t="str">
            <v>CDHU 187</v>
          </cell>
          <cell r="C1959" t="str">
            <v>Quadro para telefonia embutir, protecao IP40 chapa nº 16msg</v>
          </cell>
        </row>
        <row r="1960">
          <cell r="A1960" t="str">
            <v>37.01.020</v>
          </cell>
          <cell r="B1960" t="str">
            <v>CDHU 187</v>
          </cell>
          <cell r="C1960" t="str">
            <v>Quadro Telebrás de embutir de 200 x 200 x 120 mm</v>
          </cell>
          <cell r="D1960" t="str">
            <v>UN</v>
          </cell>
          <cell r="E1960">
            <v>39.590000000000003</v>
          </cell>
          <cell r="F1960">
            <v>82.39</v>
          </cell>
          <cell r="G1960">
            <v>121.98</v>
          </cell>
        </row>
        <row r="1961">
          <cell r="A1961" t="str">
            <v>37.01.080</v>
          </cell>
          <cell r="B1961" t="str">
            <v>CDHU 187</v>
          </cell>
          <cell r="C1961" t="str">
            <v>Quadro Telebrás de embutir de 400 x 400 x 120 mm</v>
          </cell>
          <cell r="D1961" t="str">
            <v>UN</v>
          </cell>
          <cell r="E1961">
            <v>81.13</v>
          </cell>
          <cell r="F1961">
            <v>114.96</v>
          </cell>
          <cell r="G1961">
            <v>196.09</v>
          </cell>
        </row>
        <row r="1962">
          <cell r="A1962" t="str">
            <v>37.01.120</v>
          </cell>
          <cell r="B1962" t="str">
            <v>CDHU 187</v>
          </cell>
          <cell r="C1962" t="str">
            <v>Quadro Telebrás de embutir de 600 x 600 x 120 mm</v>
          </cell>
          <cell r="D1962" t="str">
            <v>UN</v>
          </cell>
          <cell r="E1962">
            <v>143.86000000000001</v>
          </cell>
          <cell r="F1962">
            <v>147.51</v>
          </cell>
          <cell r="G1962">
            <v>291.37</v>
          </cell>
        </row>
        <row r="1963">
          <cell r="A1963" t="str">
            <v>37.01.160</v>
          </cell>
          <cell r="B1963" t="str">
            <v>CDHU 187</v>
          </cell>
          <cell r="C1963" t="str">
            <v>Quadro Telebrás de embutir de 800 x 800 x 120 mm</v>
          </cell>
          <cell r="D1963" t="str">
            <v>UN</v>
          </cell>
          <cell r="E1963">
            <v>482.84</v>
          </cell>
          <cell r="F1963">
            <v>182.92</v>
          </cell>
          <cell r="G1963">
            <v>665.76</v>
          </cell>
        </row>
        <row r="1964">
          <cell r="A1964" t="str">
            <v>37.01.220</v>
          </cell>
          <cell r="B1964" t="str">
            <v>CDHU 187</v>
          </cell>
          <cell r="C1964" t="str">
            <v>Quadro Telebrás de embutir de 1200 x 1200 x 120 mm</v>
          </cell>
          <cell r="D1964" t="str">
            <v>UN</v>
          </cell>
          <cell r="E1964">
            <v>991.61</v>
          </cell>
          <cell r="F1964">
            <v>245.21</v>
          </cell>
          <cell r="G1964">
            <v>1236.82</v>
          </cell>
        </row>
        <row r="1965">
          <cell r="A1965" t="str">
            <v>37.02</v>
          </cell>
          <cell r="B1965" t="str">
            <v>CDHU 187</v>
          </cell>
          <cell r="C1965" t="str">
            <v>Quadro para telefonia de sobrepor, protecao IP40 chapa nº 16msg</v>
          </cell>
        </row>
        <row r="1966">
          <cell r="A1966" t="str">
            <v>37.02.020</v>
          </cell>
          <cell r="B1966" t="str">
            <v>CDHU 187</v>
          </cell>
          <cell r="C1966" t="str">
            <v>Quadro Telebrás de sobrepor de 200 x 200 x 120 mm</v>
          </cell>
          <cell r="D1966" t="str">
            <v>UN</v>
          </cell>
          <cell r="E1966">
            <v>83.99</v>
          </cell>
          <cell r="F1966">
            <v>71.8</v>
          </cell>
          <cell r="G1966">
            <v>155.79</v>
          </cell>
        </row>
        <row r="1967">
          <cell r="A1967" t="str">
            <v>37.02.060</v>
          </cell>
          <cell r="B1967" t="str">
            <v>CDHU 187</v>
          </cell>
          <cell r="C1967" t="str">
            <v>Quadro Telebrás de sobrepor de 400 x 400 x 120 mm</v>
          </cell>
          <cell r="D1967" t="str">
            <v>UN</v>
          </cell>
          <cell r="E1967">
            <v>166.26</v>
          </cell>
          <cell r="F1967">
            <v>95.72</v>
          </cell>
          <cell r="G1967">
            <v>261.98</v>
          </cell>
        </row>
        <row r="1968">
          <cell r="A1968" t="str">
            <v>37.02.100</v>
          </cell>
          <cell r="B1968" t="str">
            <v>CDHU 187</v>
          </cell>
          <cell r="C1968" t="str">
            <v>Quadro Telebrás de sobrepor de 600 x 600 x 120 mm</v>
          </cell>
          <cell r="D1968" t="str">
            <v>UN</v>
          </cell>
          <cell r="E1968">
            <v>293.2</v>
          </cell>
          <cell r="F1968">
            <v>119.66</v>
          </cell>
          <cell r="G1968">
            <v>412.86</v>
          </cell>
        </row>
        <row r="1969">
          <cell r="A1969" t="str">
            <v>37.02.140</v>
          </cell>
          <cell r="B1969" t="str">
            <v>CDHU 187</v>
          </cell>
          <cell r="C1969" t="str">
            <v>Quadro Telebrás de sobrepor de 800 x 800 x 120 mm</v>
          </cell>
          <cell r="D1969" t="str">
            <v>UN</v>
          </cell>
          <cell r="E1969">
            <v>450.04</v>
          </cell>
          <cell r="F1969">
            <v>143.58000000000001</v>
          </cell>
          <cell r="G1969">
            <v>593.62</v>
          </cell>
        </row>
        <row r="1970">
          <cell r="A1970" t="str">
            <v>37.03</v>
          </cell>
          <cell r="B1970" t="str">
            <v>CDHU 187</v>
          </cell>
          <cell r="C1970" t="str">
            <v>Quadro distribuicao de luz e forca de embutir universal</v>
          </cell>
        </row>
        <row r="1971">
          <cell r="A1971" t="str">
            <v>37.03.200</v>
          </cell>
          <cell r="B1971" t="str">
            <v>CDHU 187</v>
          </cell>
          <cell r="C1971" t="str">
            <v>Quadro de distribuição universal de embutir, para disjuntores 16 DIN / 12 Bolt-on - 150 A - sem componentes</v>
          </cell>
          <cell r="D1971" t="str">
            <v>UN</v>
          </cell>
          <cell r="E1971">
            <v>525.22</v>
          </cell>
          <cell r="F1971">
            <v>143.1</v>
          </cell>
          <cell r="G1971">
            <v>668.32</v>
          </cell>
        </row>
        <row r="1972">
          <cell r="A1972" t="str">
            <v>37.03.210</v>
          </cell>
          <cell r="B1972" t="str">
            <v>CDHU 187</v>
          </cell>
          <cell r="C1972" t="str">
            <v>Quadro de distribuição universal de embutir, para disjuntores 24 DIN / 18 Bolt-on - 150 A - sem componentes</v>
          </cell>
          <cell r="D1972" t="str">
            <v>UN</v>
          </cell>
          <cell r="E1972">
            <v>511.77</v>
          </cell>
          <cell r="F1972">
            <v>143.1</v>
          </cell>
          <cell r="G1972">
            <v>654.87</v>
          </cell>
        </row>
        <row r="1973">
          <cell r="A1973" t="str">
            <v>37.03.220</v>
          </cell>
          <cell r="B1973" t="str">
            <v>CDHU 187</v>
          </cell>
          <cell r="C1973" t="str">
            <v>Quadro de distribuição universal de embutir, para disjuntores 34 DIN / 24 Bolt-on - 150 A - sem componentes</v>
          </cell>
          <cell r="D1973" t="str">
            <v>UN</v>
          </cell>
          <cell r="E1973">
            <v>697.7</v>
          </cell>
          <cell r="F1973">
            <v>178.89</v>
          </cell>
          <cell r="G1973">
            <v>876.59</v>
          </cell>
        </row>
        <row r="1974">
          <cell r="A1974" t="str">
            <v>37.03.230</v>
          </cell>
          <cell r="B1974" t="str">
            <v>CDHU 187</v>
          </cell>
          <cell r="C1974" t="str">
            <v>Quadro de distribuição universal de embutir, para disjuntores 44 DIN / 32 Bolt-on - 150 A - sem componentes</v>
          </cell>
          <cell r="D1974" t="str">
            <v>UN</v>
          </cell>
          <cell r="E1974">
            <v>705.87</v>
          </cell>
          <cell r="F1974">
            <v>178.89</v>
          </cell>
          <cell r="G1974">
            <v>884.76</v>
          </cell>
        </row>
        <row r="1975">
          <cell r="A1975" t="str">
            <v>37.03.240</v>
          </cell>
          <cell r="B1975" t="str">
            <v>CDHU 187</v>
          </cell>
          <cell r="C1975" t="str">
            <v>Quadro de distribuição universal de embutir, para disjuntores 56 DIN / 40 Bolt-on - 225 A - sem componentes</v>
          </cell>
          <cell r="D1975" t="str">
            <v>UN</v>
          </cell>
          <cell r="E1975">
            <v>1110.3399999999999</v>
          </cell>
          <cell r="F1975">
            <v>214.65</v>
          </cell>
          <cell r="G1975">
            <v>1324.99</v>
          </cell>
        </row>
        <row r="1976">
          <cell r="A1976" t="str">
            <v>37.03.250</v>
          </cell>
          <cell r="B1976" t="str">
            <v>CDHU 187</v>
          </cell>
          <cell r="C1976" t="str">
            <v>Quadro de distribuição universal de embutir, para disjuntores 70 DIN / 50 Bolt-on - 225 A - sem componentes</v>
          </cell>
          <cell r="D1976" t="str">
            <v>UN</v>
          </cell>
          <cell r="E1976">
            <v>1482.3</v>
          </cell>
          <cell r="F1976">
            <v>214.65</v>
          </cell>
          <cell r="G1976">
            <v>1696.95</v>
          </cell>
        </row>
        <row r="1977">
          <cell r="A1977" t="str">
            <v>37.04</v>
          </cell>
          <cell r="B1977" t="str">
            <v>CDHU 187</v>
          </cell>
          <cell r="C1977" t="str">
            <v>Quadro distribuicao de luz e forca de sobrepor universal</v>
          </cell>
        </row>
        <row r="1978">
          <cell r="A1978" t="str">
            <v>37.04.250</v>
          </cell>
          <cell r="B1978" t="str">
            <v>CDHU 187</v>
          </cell>
          <cell r="C1978" t="str">
            <v>Quadro de distribuição universal de sobrepor, para disjuntores 16 DIN / 12 Bolt-on - 150 A - sem componentes</v>
          </cell>
          <cell r="D1978" t="str">
            <v>UN</v>
          </cell>
          <cell r="E1978">
            <v>621.80999999999995</v>
          </cell>
          <cell r="F1978">
            <v>107.34</v>
          </cell>
          <cell r="G1978">
            <v>729.15</v>
          </cell>
        </row>
        <row r="1979">
          <cell r="A1979" t="str">
            <v>37.04.260</v>
          </cell>
          <cell r="B1979" t="str">
            <v>CDHU 187</v>
          </cell>
          <cell r="C1979" t="str">
            <v>Quadro de distribuição universal de sobrepor, para disjuntores 24 DIN / 18 Bolt-on - 150 A - sem componentes</v>
          </cell>
          <cell r="D1979" t="str">
            <v>UN</v>
          </cell>
          <cell r="E1979">
            <v>727.24</v>
          </cell>
          <cell r="F1979">
            <v>107.34</v>
          </cell>
          <cell r="G1979">
            <v>834.58</v>
          </cell>
        </row>
        <row r="1980">
          <cell r="A1980" t="str">
            <v>37.04.270</v>
          </cell>
          <cell r="B1980" t="str">
            <v>CDHU 187</v>
          </cell>
          <cell r="C1980" t="str">
            <v>Quadro de distribuição universal de sobrepor, para disjuntores 34 DIN / 24 Bolt-on - 150 A - sem componentes</v>
          </cell>
          <cell r="D1980" t="str">
            <v>UN</v>
          </cell>
          <cell r="E1980">
            <v>832.3</v>
          </cell>
          <cell r="F1980">
            <v>143.1</v>
          </cell>
          <cell r="G1980">
            <v>975.4</v>
          </cell>
        </row>
        <row r="1981">
          <cell r="A1981" t="str">
            <v>37.04.280</v>
          </cell>
          <cell r="B1981" t="str">
            <v>CDHU 187</v>
          </cell>
          <cell r="C1981" t="str">
            <v>Quadro de distribuição universal de sobrepor, para disjuntores 44 DIN / 32 Bolt-on - 150 A - sem componentes</v>
          </cell>
          <cell r="D1981" t="str">
            <v>UN</v>
          </cell>
          <cell r="E1981">
            <v>847.42</v>
          </cell>
          <cell r="F1981">
            <v>143.1</v>
          </cell>
          <cell r="G1981">
            <v>990.52</v>
          </cell>
        </row>
        <row r="1982">
          <cell r="A1982" t="str">
            <v>37.04.290</v>
          </cell>
          <cell r="B1982" t="str">
            <v>CDHU 187</v>
          </cell>
          <cell r="C1982" t="str">
            <v>Quadro de distribuição universal de sobrepor, para disjuntores 56 DIN / 40 Bolt-on - 225 A - sem componentes</v>
          </cell>
          <cell r="D1982" t="str">
            <v>UN</v>
          </cell>
          <cell r="E1982">
            <v>1239.6400000000001</v>
          </cell>
          <cell r="F1982">
            <v>178.89</v>
          </cell>
          <cell r="G1982">
            <v>1418.53</v>
          </cell>
        </row>
        <row r="1983">
          <cell r="A1983" t="str">
            <v>37.04.300</v>
          </cell>
          <cell r="B1983" t="str">
            <v>CDHU 187</v>
          </cell>
          <cell r="C1983" t="str">
            <v>Quadro de distribuição universal de sobrepor, para disjuntores 70 DIN / 50 Bolt-on - 225 A - sem componentes</v>
          </cell>
          <cell r="D1983" t="str">
            <v>UN</v>
          </cell>
          <cell r="E1983">
            <v>1978.16</v>
          </cell>
          <cell r="F1983">
            <v>178.89</v>
          </cell>
          <cell r="G1983">
            <v>2157.0500000000002</v>
          </cell>
        </row>
        <row r="1984">
          <cell r="A1984" t="str">
            <v>37.06</v>
          </cell>
          <cell r="B1984" t="str">
            <v>CDHU 187</v>
          </cell>
          <cell r="C1984" t="str">
            <v>Painel autoportante</v>
          </cell>
        </row>
        <row r="1985">
          <cell r="A1985" t="str">
            <v>37.06.014</v>
          </cell>
          <cell r="B1985" t="str">
            <v>CDHU 187</v>
          </cell>
          <cell r="C1985" t="str">
            <v>Painel autoportante em chapa de aço, com proteção mínima IP 54 - sem componentes</v>
          </cell>
          <cell r="D1985" t="str">
            <v>M2</v>
          </cell>
          <cell r="E1985">
            <v>6153.34</v>
          </cell>
          <cell r="F1985">
            <v>126.9</v>
          </cell>
          <cell r="G1985">
            <v>6280.24</v>
          </cell>
        </row>
        <row r="1986">
          <cell r="A1986" t="str">
            <v>37.10</v>
          </cell>
          <cell r="B1986" t="str">
            <v>CDHU 187</v>
          </cell>
          <cell r="C1986" t="str">
            <v>Barramentos</v>
          </cell>
        </row>
        <row r="1987">
          <cell r="A1987" t="str">
            <v>37.10.010</v>
          </cell>
          <cell r="B1987" t="str">
            <v>CDHU 187</v>
          </cell>
          <cell r="C1987" t="str">
            <v>Barramento de cobre nu</v>
          </cell>
          <cell r="D1987" t="str">
            <v>KG</v>
          </cell>
          <cell r="E1987">
            <v>112.88</v>
          </cell>
          <cell r="F1987">
            <v>8.52</v>
          </cell>
          <cell r="G1987">
            <v>121.4</v>
          </cell>
        </row>
        <row r="1988">
          <cell r="A1988" t="str">
            <v>37.11</v>
          </cell>
          <cell r="B1988" t="str">
            <v>CDHU 187</v>
          </cell>
          <cell r="C1988" t="str">
            <v>Bases</v>
          </cell>
        </row>
        <row r="1989">
          <cell r="A1989" t="str">
            <v>37.11.020</v>
          </cell>
          <cell r="B1989" t="str">
            <v>CDHU 187</v>
          </cell>
          <cell r="C1989" t="str">
            <v>Base de fusível Diazed completa para 25 A</v>
          </cell>
          <cell r="D1989" t="str">
            <v>UN</v>
          </cell>
          <cell r="E1989">
            <v>29.52</v>
          </cell>
          <cell r="F1989">
            <v>14.36</v>
          </cell>
          <cell r="G1989">
            <v>43.88</v>
          </cell>
        </row>
        <row r="1990">
          <cell r="A1990" t="str">
            <v>37.11.040</v>
          </cell>
          <cell r="B1990" t="str">
            <v>CDHU 187</v>
          </cell>
          <cell r="C1990" t="str">
            <v>Base de fusível Diazed completa para 63 A</v>
          </cell>
          <cell r="D1990" t="str">
            <v>UN</v>
          </cell>
          <cell r="E1990">
            <v>43.79</v>
          </cell>
          <cell r="F1990">
            <v>23.94</v>
          </cell>
          <cell r="G1990">
            <v>67.73</v>
          </cell>
        </row>
        <row r="1991">
          <cell r="A1991" t="str">
            <v>37.11.060</v>
          </cell>
          <cell r="B1991" t="str">
            <v>CDHU 187</v>
          </cell>
          <cell r="C1991" t="str">
            <v>Base de fusível NH até 125 A, com fusível</v>
          </cell>
          <cell r="D1991" t="str">
            <v>UN</v>
          </cell>
          <cell r="E1991">
            <v>53.68</v>
          </cell>
          <cell r="F1991">
            <v>47.86</v>
          </cell>
          <cell r="G1991">
            <v>101.54</v>
          </cell>
        </row>
        <row r="1992">
          <cell r="A1992" t="str">
            <v>37.11.080</v>
          </cell>
          <cell r="B1992" t="str">
            <v>CDHU 187</v>
          </cell>
          <cell r="C1992" t="str">
            <v>Base de fusível NH até 250 A, com fusível</v>
          </cell>
          <cell r="D1992" t="str">
            <v>UN</v>
          </cell>
          <cell r="E1992">
            <v>166.08</v>
          </cell>
          <cell r="F1992">
            <v>47.86</v>
          </cell>
          <cell r="G1992">
            <v>213.94</v>
          </cell>
        </row>
        <row r="1993">
          <cell r="A1993" t="str">
            <v>37.11.100</v>
          </cell>
          <cell r="B1993" t="str">
            <v>CDHU 187</v>
          </cell>
          <cell r="C1993" t="str">
            <v>Base de fusível NH até 400 A, com fusível</v>
          </cell>
          <cell r="D1993" t="str">
            <v>UN</v>
          </cell>
          <cell r="E1993">
            <v>240.27</v>
          </cell>
          <cell r="F1993">
            <v>47.86</v>
          </cell>
          <cell r="G1993">
            <v>288.13</v>
          </cell>
        </row>
        <row r="1994">
          <cell r="A1994" t="str">
            <v>37.11.120</v>
          </cell>
          <cell r="B1994" t="str">
            <v>CDHU 187</v>
          </cell>
          <cell r="C1994" t="str">
            <v>Base de fusível tripolar de 15 kV</v>
          </cell>
          <cell r="D1994" t="str">
            <v>UN</v>
          </cell>
          <cell r="E1994">
            <v>819.89</v>
          </cell>
          <cell r="F1994">
            <v>57.43</v>
          </cell>
          <cell r="G1994">
            <v>877.32</v>
          </cell>
        </row>
        <row r="1995">
          <cell r="A1995" t="str">
            <v>37.11.140</v>
          </cell>
          <cell r="B1995" t="str">
            <v>CDHU 187</v>
          </cell>
          <cell r="C1995" t="str">
            <v>Base de fusível unipolar de 15 kV</v>
          </cell>
          <cell r="D1995" t="str">
            <v>UN</v>
          </cell>
          <cell r="E1995">
            <v>321.08999999999997</v>
          </cell>
          <cell r="F1995">
            <v>57.43</v>
          </cell>
          <cell r="G1995">
            <v>378.52</v>
          </cell>
        </row>
        <row r="1996">
          <cell r="A1996" t="str">
            <v>37.12</v>
          </cell>
          <cell r="B1996" t="str">
            <v>CDHU 187</v>
          </cell>
          <cell r="C1996" t="str">
            <v>Fusiveis</v>
          </cell>
        </row>
        <row r="1997">
          <cell r="A1997" t="str">
            <v>37.12.020</v>
          </cell>
          <cell r="B1997" t="str">
            <v>CDHU 187</v>
          </cell>
          <cell r="C1997" t="str">
            <v>Fusível tipo NH 00 de 6 A até 160 A</v>
          </cell>
          <cell r="D1997" t="str">
            <v>UN</v>
          </cell>
          <cell r="E1997">
            <v>25.63</v>
          </cell>
          <cell r="F1997">
            <v>9.57</v>
          </cell>
          <cell r="G1997">
            <v>35.200000000000003</v>
          </cell>
        </row>
        <row r="1998">
          <cell r="A1998" t="str">
            <v>37.12.040</v>
          </cell>
          <cell r="B1998" t="str">
            <v>CDHU 187</v>
          </cell>
          <cell r="C1998" t="str">
            <v>Fusível tipo NH 1 de 36 A até 250 A</v>
          </cell>
          <cell r="D1998" t="str">
            <v>UN</v>
          </cell>
          <cell r="E1998">
            <v>59.1</v>
          </cell>
          <cell r="F1998">
            <v>9.57</v>
          </cell>
          <cell r="G1998">
            <v>68.67</v>
          </cell>
        </row>
        <row r="1999">
          <cell r="A1999" t="str">
            <v>37.12.060</v>
          </cell>
          <cell r="B1999" t="str">
            <v>CDHU 187</v>
          </cell>
          <cell r="C1999" t="str">
            <v>Fusível tipo NH 2 de 224 A até 400 A</v>
          </cell>
          <cell r="D1999" t="str">
            <v>UN</v>
          </cell>
          <cell r="E1999">
            <v>84.59</v>
          </cell>
          <cell r="F1999">
            <v>9.57</v>
          </cell>
          <cell r="G1999">
            <v>94.16</v>
          </cell>
        </row>
        <row r="2000">
          <cell r="A2000" t="str">
            <v>37.12.080</v>
          </cell>
          <cell r="B2000" t="str">
            <v>CDHU 187</v>
          </cell>
          <cell r="C2000" t="str">
            <v>Fusível tipo NH 3 de 400 A até 630 A</v>
          </cell>
          <cell r="D2000" t="str">
            <v>UN</v>
          </cell>
          <cell r="E2000">
            <v>116.26</v>
          </cell>
          <cell r="F2000">
            <v>9.57</v>
          </cell>
          <cell r="G2000">
            <v>125.83</v>
          </cell>
        </row>
        <row r="2001">
          <cell r="A2001" t="str">
            <v>37.12.120</v>
          </cell>
          <cell r="B2001" t="str">
            <v>CDHU 187</v>
          </cell>
          <cell r="C2001" t="str">
            <v>Fusível tipo HH para 15 kV de 2,5 A até 50 A</v>
          </cell>
          <cell r="D2001" t="str">
            <v>UN</v>
          </cell>
          <cell r="E2001">
            <v>146.36000000000001</v>
          </cell>
          <cell r="F2001">
            <v>9.57</v>
          </cell>
          <cell r="G2001">
            <v>155.93</v>
          </cell>
        </row>
        <row r="2002">
          <cell r="A2002" t="str">
            <v>37.12.140</v>
          </cell>
          <cell r="B2002" t="str">
            <v>CDHU 187</v>
          </cell>
          <cell r="C2002" t="str">
            <v>Fusível tipo HH para 15 kV de 60 A até 100 A</v>
          </cell>
          <cell r="D2002" t="str">
            <v>UN</v>
          </cell>
          <cell r="E2002">
            <v>314.44</v>
          </cell>
          <cell r="F2002">
            <v>9.57</v>
          </cell>
          <cell r="G2002">
            <v>324.01</v>
          </cell>
        </row>
        <row r="2003">
          <cell r="A2003" t="str">
            <v>37.12.200</v>
          </cell>
          <cell r="B2003" t="str">
            <v>CDHU 187</v>
          </cell>
          <cell r="C2003" t="str">
            <v>Fusível Diazed retardado de 2 A até 25 A</v>
          </cell>
          <cell r="D2003" t="str">
            <v>UN</v>
          </cell>
          <cell r="E2003">
            <v>8.7100000000000009</v>
          </cell>
          <cell r="F2003">
            <v>9.57</v>
          </cell>
          <cell r="G2003">
            <v>18.28</v>
          </cell>
        </row>
        <row r="2004">
          <cell r="A2004" t="str">
            <v>37.12.220</v>
          </cell>
          <cell r="B2004" t="str">
            <v>CDHU 187</v>
          </cell>
          <cell r="C2004" t="str">
            <v>Fusível Diazed retardado de 35 A até 63 A</v>
          </cell>
          <cell r="D2004" t="str">
            <v>UN</v>
          </cell>
          <cell r="E2004">
            <v>11.37</v>
          </cell>
          <cell r="F2004">
            <v>9.57</v>
          </cell>
          <cell r="G2004">
            <v>20.94</v>
          </cell>
        </row>
        <row r="2005">
          <cell r="A2005" t="str">
            <v>37.12.300</v>
          </cell>
          <cell r="B2005" t="str">
            <v>CDHU 187</v>
          </cell>
          <cell r="C2005" t="str">
            <v>Fusível em vidro para ´TP´ de 0,5 A</v>
          </cell>
          <cell r="D2005" t="str">
            <v>UN</v>
          </cell>
          <cell r="E2005">
            <v>34.28</v>
          </cell>
          <cell r="F2005">
            <v>2.39</v>
          </cell>
          <cell r="G2005">
            <v>36.67</v>
          </cell>
        </row>
        <row r="2006">
          <cell r="A2006" t="str">
            <v>37.13</v>
          </cell>
          <cell r="B2006" t="str">
            <v>CDHU 187</v>
          </cell>
          <cell r="C2006" t="str">
            <v>Disjuntores</v>
          </cell>
        </row>
        <row r="2007">
          <cell r="A2007" t="str">
            <v>37.13.510</v>
          </cell>
          <cell r="B2007" t="str">
            <v>CDHU 187</v>
          </cell>
          <cell r="C2007" t="str">
            <v>Disjuntor fixo PVO trifásico, 17,5 kV, 630 A x 350 MVA, 50/60 Hz, com acessórios</v>
          </cell>
          <cell r="D2007" t="str">
            <v>UN</v>
          </cell>
          <cell r="E2007">
            <v>15527.12</v>
          </cell>
          <cell r="F2007">
            <v>300.5</v>
          </cell>
          <cell r="G2007">
            <v>15827.62</v>
          </cell>
        </row>
        <row r="2008">
          <cell r="A2008" t="str">
            <v>37.13.520</v>
          </cell>
          <cell r="B2008" t="str">
            <v>CDHU 187</v>
          </cell>
          <cell r="C2008" t="str">
            <v>Disjuntor a seco aberto trifásico, 600 V de 800 A, 50/60 Hz, com acessórios</v>
          </cell>
          <cell r="D2008" t="str">
            <v>UN</v>
          </cell>
          <cell r="E2008">
            <v>31998.69</v>
          </cell>
          <cell r="F2008">
            <v>269.32</v>
          </cell>
          <cell r="G2008">
            <v>32268.01</v>
          </cell>
        </row>
        <row r="2009">
          <cell r="A2009" t="str">
            <v>37.13.530</v>
          </cell>
          <cell r="B2009" t="str">
            <v>CDHU 187</v>
          </cell>
          <cell r="C2009" t="str">
            <v>Disjuntor fixo PVO trifásico, 15 kV, 630 A x 350 MVA, com relé de proteção de sobrecorrente e transformadores de corrente</v>
          </cell>
          <cell r="D2009" t="str">
            <v>CJ</v>
          </cell>
          <cell r="E2009">
            <v>32680.49</v>
          </cell>
          <cell r="F2009">
            <v>397</v>
          </cell>
          <cell r="G2009">
            <v>33077.49</v>
          </cell>
        </row>
        <row r="2010">
          <cell r="A2010" t="str">
            <v>37.13.550</v>
          </cell>
          <cell r="B2010" t="str">
            <v>CDHU 187</v>
          </cell>
          <cell r="C2010" t="str">
            <v>Disjuntor em caixa aberta tripolar extraível, 500V de 3200A, com acessórios</v>
          </cell>
          <cell r="D2010" t="str">
            <v>UN</v>
          </cell>
          <cell r="E2010">
            <v>72155.520000000004</v>
          </cell>
          <cell r="F2010">
            <v>47.86</v>
          </cell>
          <cell r="G2010">
            <v>72203.38</v>
          </cell>
        </row>
        <row r="2011">
          <cell r="A2011" t="str">
            <v>37.13.570</v>
          </cell>
          <cell r="B2011" t="str">
            <v>CDHU 187</v>
          </cell>
          <cell r="C2011" t="str">
            <v>Disjuntor em caixa aberta tripolar extraível, 500V de 4000A, com acessórios</v>
          </cell>
          <cell r="D2011" t="str">
            <v>UN</v>
          </cell>
          <cell r="E2011">
            <v>127794.47</v>
          </cell>
          <cell r="F2011">
            <v>47.86</v>
          </cell>
          <cell r="G2011">
            <v>127842.33</v>
          </cell>
        </row>
        <row r="2012">
          <cell r="A2012" t="str">
            <v>37.13.600</v>
          </cell>
          <cell r="B2012" t="str">
            <v>CDHU 187</v>
          </cell>
          <cell r="C2012" t="str">
            <v>Disjuntor termomagnético, unipolar 127/220 V, corrente de 10 A até 30 A</v>
          </cell>
          <cell r="D2012" t="str">
            <v>UN</v>
          </cell>
          <cell r="E2012">
            <v>17.420000000000002</v>
          </cell>
          <cell r="F2012">
            <v>14.36</v>
          </cell>
          <cell r="G2012">
            <v>31.78</v>
          </cell>
        </row>
        <row r="2013">
          <cell r="A2013" t="str">
            <v>37.13.610</v>
          </cell>
          <cell r="B2013" t="str">
            <v>CDHU 187</v>
          </cell>
          <cell r="C2013" t="str">
            <v>Disjuntor termomagnético, unipolar 127/220 V, corrente de 35 A até 50 A</v>
          </cell>
          <cell r="D2013" t="str">
            <v>UN</v>
          </cell>
          <cell r="E2013">
            <v>26.69</v>
          </cell>
          <cell r="F2013">
            <v>14.36</v>
          </cell>
          <cell r="G2013">
            <v>41.05</v>
          </cell>
        </row>
        <row r="2014">
          <cell r="A2014" t="str">
            <v>37.13.630</v>
          </cell>
          <cell r="B2014" t="str">
            <v>CDHU 187</v>
          </cell>
          <cell r="C2014" t="str">
            <v>Disjuntor termomagnético, bipolar 220/380 V, corrente de 10 A até 50 A</v>
          </cell>
          <cell r="D2014" t="str">
            <v>UN</v>
          </cell>
          <cell r="E2014">
            <v>98.04</v>
          </cell>
          <cell r="F2014">
            <v>28.71</v>
          </cell>
          <cell r="G2014">
            <v>126.75</v>
          </cell>
        </row>
        <row r="2015">
          <cell r="A2015" t="str">
            <v>37.13.640</v>
          </cell>
          <cell r="B2015" t="str">
            <v>CDHU 187</v>
          </cell>
          <cell r="C2015" t="str">
            <v>Disjuntor termomagnético, bipolar 220/380 V, corrente de 60 A até 100 A</v>
          </cell>
          <cell r="D2015" t="str">
            <v>UN</v>
          </cell>
          <cell r="E2015">
            <v>141.11000000000001</v>
          </cell>
          <cell r="F2015">
            <v>28.71</v>
          </cell>
          <cell r="G2015">
            <v>169.82</v>
          </cell>
        </row>
        <row r="2016">
          <cell r="A2016" t="str">
            <v>37.13.650</v>
          </cell>
          <cell r="B2016" t="str">
            <v>CDHU 187</v>
          </cell>
          <cell r="C2016" t="str">
            <v>Disjuntor termomagnético, tripolar 220/380 V, corrente de 10 A até 50 A</v>
          </cell>
          <cell r="D2016" t="str">
            <v>UN</v>
          </cell>
          <cell r="E2016">
            <v>128.74</v>
          </cell>
          <cell r="F2016">
            <v>43.07</v>
          </cell>
          <cell r="G2016">
            <v>171.81</v>
          </cell>
        </row>
        <row r="2017">
          <cell r="A2017" t="str">
            <v>37.13.660</v>
          </cell>
          <cell r="B2017" t="str">
            <v>CDHU 187</v>
          </cell>
          <cell r="C2017" t="str">
            <v>Disjuntor termomagnético, tripolar 220/380 V, corrente de 60 A até 100 A</v>
          </cell>
          <cell r="D2017" t="str">
            <v>UN</v>
          </cell>
          <cell r="E2017">
            <v>152.79</v>
          </cell>
          <cell r="F2017">
            <v>43.07</v>
          </cell>
          <cell r="G2017">
            <v>195.86</v>
          </cell>
        </row>
        <row r="2018">
          <cell r="A2018" t="str">
            <v>37.13.690</v>
          </cell>
          <cell r="B2018" t="str">
            <v>CDHU 187</v>
          </cell>
          <cell r="C2018" t="str">
            <v>Disjuntor série universal, em caixa moldada, térmico e magnético fixos, bipolar 480 V, corrente de 60 A até 100 A</v>
          </cell>
          <cell r="D2018" t="str">
            <v>UN</v>
          </cell>
          <cell r="E2018">
            <v>440.85</v>
          </cell>
          <cell r="F2018">
            <v>47.86</v>
          </cell>
          <cell r="G2018">
            <v>488.71</v>
          </cell>
        </row>
        <row r="2019">
          <cell r="A2019" t="str">
            <v>37.13.700</v>
          </cell>
          <cell r="B2019" t="str">
            <v>CDHU 187</v>
          </cell>
          <cell r="C2019" t="str">
            <v>Disjuntor série universal, em caixa moldada, térmico e magnético fixos, bipolar 480/600 V, corrente de 125 A</v>
          </cell>
          <cell r="D2019" t="str">
            <v>UN</v>
          </cell>
          <cell r="E2019">
            <v>630.64</v>
          </cell>
          <cell r="F2019">
            <v>47.86</v>
          </cell>
          <cell r="G2019">
            <v>678.5</v>
          </cell>
        </row>
        <row r="2020">
          <cell r="A2020" t="str">
            <v>37.13.720</v>
          </cell>
          <cell r="B2020" t="str">
            <v>CDHU 187</v>
          </cell>
          <cell r="C2020" t="str">
            <v>Disjuntor série universal, em caixa moldada, térmico fixo e magnético ajustável, tripolar 600 V, corrente de 300 A até 400 A</v>
          </cell>
          <cell r="D2020" t="str">
            <v>UN</v>
          </cell>
          <cell r="E2020">
            <v>2958.38</v>
          </cell>
          <cell r="F2020">
            <v>95.72</v>
          </cell>
          <cell r="G2020">
            <v>3054.1</v>
          </cell>
        </row>
        <row r="2021">
          <cell r="A2021" t="str">
            <v>37.13.730</v>
          </cell>
          <cell r="B2021" t="str">
            <v>CDHU 187</v>
          </cell>
          <cell r="C2021" t="str">
            <v>Disjuntor série universal, em caixa moldada, térmico fixo e magnético ajustável, tripolar 600 V, corrente de 500 A até 630 A</v>
          </cell>
          <cell r="D2021" t="str">
            <v>UN</v>
          </cell>
          <cell r="E2021">
            <v>4674.1899999999996</v>
          </cell>
          <cell r="F2021">
            <v>95.72</v>
          </cell>
          <cell r="G2021">
            <v>4769.91</v>
          </cell>
        </row>
        <row r="2022">
          <cell r="A2022" t="str">
            <v>37.13.740</v>
          </cell>
          <cell r="B2022" t="str">
            <v>CDHU 187</v>
          </cell>
          <cell r="C2022" t="str">
            <v>Disjuntor série universal, em caixa moldada, térmico fixo e magnético ajustável, tripolar 600 V, corrente de 700 A até 800 A</v>
          </cell>
          <cell r="D2022" t="str">
            <v>UN</v>
          </cell>
          <cell r="E2022">
            <v>6693.2</v>
          </cell>
          <cell r="F2022">
            <v>95.72</v>
          </cell>
          <cell r="G2022">
            <v>6788.92</v>
          </cell>
        </row>
        <row r="2023">
          <cell r="A2023" t="str">
            <v>37.13.760</v>
          </cell>
          <cell r="B2023" t="str">
            <v>CDHU 187</v>
          </cell>
          <cell r="C2023" t="str">
            <v>Disjuntor em caixa moldada, térmico e magnético ajustáveis, tripolar 630/690 V, faixa de ajuste de 440 até 630 A</v>
          </cell>
          <cell r="D2023" t="str">
            <v>UN</v>
          </cell>
          <cell r="E2023">
            <v>10656.84</v>
          </cell>
          <cell r="F2023">
            <v>95.72</v>
          </cell>
          <cell r="G2023">
            <v>10752.56</v>
          </cell>
        </row>
        <row r="2024">
          <cell r="A2024" t="str">
            <v>37.13.770</v>
          </cell>
          <cell r="B2024" t="str">
            <v>CDHU 187</v>
          </cell>
          <cell r="C2024" t="str">
            <v>Disjuntor em caixa moldada, térmico e magnético ajustáveis, tripolar 1250/690 V, faixa de ajuste de 800 até 1250 A</v>
          </cell>
          <cell r="D2024" t="str">
            <v>UN</v>
          </cell>
          <cell r="E2024">
            <v>13025.42</v>
          </cell>
          <cell r="F2024">
            <v>95.72</v>
          </cell>
          <cell r="G2024">
            <v>13121.14</v>
          </cell>
        </row>
        <row r="2025">
          <cell r="A2025" t="str">
            <v>37.13.780</v>
          </cell>
          <cell r="B2025" t="str">
            <v>CDHU 187</v>
          </cell>
          <cell r="C2025" t="str">
            <v>Disjuntor em caixa moldada, térmico e magnético ajustáveis, tripolar 1600/690 V, faixa de ajuste de 1000 até 1600 A</v>
          </cell>
          <cell r="D2025" t="str">
            <v>UN</v>
          </cell>
          <cell r="E2025">
            <v>17582.11</v>
          </cell>
          <cell r="F2025">
            <v>95.72</v>
          </cell>
          <cell r="G2025">
            <v>17677.830000000002</v>
          </cell>
        </row>
        <row r="2026">
          <cell r="A2026" t="str">
            <v>37.13.800</v>
          </cell>
          <cell r="B2026" t="str">
            <v>CDHU 187</v>
          </cell>
          <cell r="C2026" t="str">
            <v>Mini-disjuntor termomagnético, unipolar 127/220 V, corrente de 10 A até 32 A</v>
          </cell>
          <cell r="D2026" t="str">
            <v>UN</v>
          </cell>
          <cell r="E2026">
            <v>12.82</v>
          </cell>
          <cell r="F2026">
            <v>9.57</v>
          </cell>
          <cell r="G2026">
            <v>22.39</v>
          </cell>
        </row>
        <row r="2027">
          <cell r="A2027" t="str">
            <v>37.13.810</v>
          </cell>
          <cell r="B2027" t="str">
            <v>CDHU 187</v>
          </cell>
          <cell r="C2027" t="str">
            <v>Mini-disjuntor termomagnético, unipolar 127/220 V, corrente de 40 A até 50 A</v>
          </cell>
          <cell r="D2027" t="str">
            <v>UN</v>
          </cell>
          <cell r="E2027">
            <v>15.47</v>
          </cell>
          <cell r="F2027">
            <v>9.57</v>
          </cell>
          <cell r="G2027">
            <v>25.04</v>
          </cell>
        </row>
        <row r="2028">
          <cell r="A2028" t="str">
            <v>37.13.840</v>
          </cell>
          <cell r="B2028" t="str">
            <v>CDHU 187</v>
          </cell>
          <cell r="C2028" t="str">
            <v>Mini-disjuntor termomagnético, bipolar 220/380 V, corrente de 10 A até 32 A</v>
          </cell>
          <cell r="D2028" t="str">
            <v>UN</v>
          </cell>
          <cell r="E2028">
            <v>48.83</v>
          </cell>
          <cell r="F2028">
            <v>9.57</v>
          </cell>
          <cell r="G2028">
            <v>58.4</v>
          </cell>
        </row>
        <row r="2029">
          <cell r="A2029" t="str">
            <v>37.13.850</v>
          </cell>
          <cell r="B2029" t="str">
            <v>CDHU 187</v>
          </cell>
          <cell r="C2029" t="str">
            <v>Mini-disjuntor termomagnético, bipolar 220/380 V, corrente de 40 A até 50 A</v>
          </cell>
          <cell r="D2029" t="str">
            <v>UN</v>
          </cell>
          <cell r="E2029">
            <v>51.31</v>
          </cell>
          <cell r="F2029">
            <v>9.57</v>
          </cell>
          <cell r="G2029">
            <v>60.88</v>
          </cell>
        </row>
        <row r="2030">
          <cell r="A2030" t="str">
            <v>37.13.860</v>
          </cell>
          <cell r="B2030" t="str">
            <v>CDHU 187</v>
          </cell>
          <cell r="C2030" t="str">
            <v>Mini-disjuntor termomagnético, bipolar 220/380 V, corrente de 63 A</v>
          </cell>
          <cell r="D2030" t="str">
            <v>UN</v>
          </cell>
          <cell r="E2030">
            <v>58.21</v>
          </cell>
          <cell r="F2030">
            <v>9.57</v>
          </cell>
          <cell r="G2030">
            <v>67.78</v>
          </cell>
        </row>
        <row r="2031">
          <cell r="A2031" t="str">
            <v>37.13.870</v>
          </cell>
          <cell r="B2031" t="str">
            <v>CDHU 187</v>
          </cell>
          <cell r="C2031" t="str">
            <v>Mini-disjuntor termomagnético, bipolar 400 V, corrente de 80 A até 100 A</v>
          </cell>
          <cell r="D2031" t="str">
            <v>UN</v>
          </cell>
          <cell r="E2031">
            <v>144.22999999999999</v>
          </cell>
          <cell r="F2031">
            <v>9.57</v>
          </cell>
          <cell r="G2031">
            <v>153.80000000000001</v>
          </cell>
        </row>
        <row r="2032">
          <cell r="A2032" t="str">
            <v>37.13.880</v>
          </cell>
          <cell r="B2032" t="str">
            <v>CDHU 187</v>
          </cell>
          <cell r="C2032" t="str">
            <v>Mini-disjuntor termomagnético, tripolar 220/380 V, corrente de 10 A até 32 A</v>
          </cell>
          <cell r="D2032" t="str">
            <v>UN</v>
          </cell>
          <cell r="E2032">
            <v>68.08</v>
          </cell>
          <cell r="F2032">
            <v>9.57</v>
          </cell>
          <cell r="G2032">
            <v>77.650000000000006</v>
          </cell>
        </row>
        <row r="2033">
          <cell r="A2033" t="str">
            <v>37.13.890</v>
          </cell>
          <cell r="B2033" t="str">
            <v>CDHU 187</v>
          </cell>
          <cell r="C2033" t="str">
            <v>Mini-disjuntor termomagnético, tripolar 220/380 V, corrente de 40 A até 50 A</v>
          </cell>
          <cell r="D2033" t="str">
            <v>UN</v>
          </cell>
          <cell r="E2033">
            <v>70.680000000000007</v>
          </cell>
          <cell r="F2033">
            <v>9.57</v>
          </cell>
          <cell r="G2033">
            <v>80.25</v>
          </cell>
        </row>
        <row r="2034">
          <cell r="A2034" t="str">
            <v>37.13.900</v>
          </cell>
          <cell r="B2034" t="str">
            <v>CDHU 187</v>
          </cell>
          <cell r="C2034" t="str">
            <v>Mini-disjuntor termomagnético, tripolar 220/380 V, corrente de 63 A</v>
          </cell>
          <cell r="D2034" t="str">
            <v>UN</v>
          </cell>
          <cell r="E2034">
            <v>80.62</v>
          </cell>
          <cell r="F2034">
            <v>9.57</v>
          </cell>
          <cell r="G2034">
            <v>90.19</v>
          </cell>
        </row>
        <row r="2035">
          <cell r="A2035" t="str">
            <v>37.13.910</v>
          </cell>
          <cell r="B2035" t="str">
            <v>CDHU 187</v>
          </cell>
          <cell r="C2035" t="str">
            <v>Mini-disjuntor termomagnético, tripolar 400 V, corrente de 80 A até 125 A</v>
          </cell>
          <cell r="D2035" t="str">
            <v>UN</v>
          </cell>
          <cell r="E2035">
            <v>1499.55</v>
          </cell>
          <cell r="F2035">
            <v>9.57</v>
          </cell>
          <cell r="G2035">
            <v>1509.12</v>
          </cell>
        </row>
        <row r="2036">
          <cell r="A2036" t="str">
            <v>37.13.920</v>
          </cell>
          <cell r="B2036" t="str">
            <v>CDHU 187</v>
          </cell>
          <cell r="C2036" t="str">
            <v>Disjuntor em caixa moldada, térmico ajustável e magnético fixo, tripolar 2000/1200 V, faixa de ajuste de 1600 até 2000 A</v>
          </cell>
          <cell r="D2036" t="str">
            <v>UN</v>
          </cell>
          <cell r="E2036">
            <v>37851.019999999997</v>
          </cell>
          <cell r="F2036">
            <v>95.72</v>
          </cell>
          <cell r="G2036">
            <v>37946.74</v>
          </cell>
        </row>
        <row r="2037">
          <cell r="A2037" t="str">
            <v>37.13.930</v>
          </cell>
          <cell r="B2037" t="str">
            <v>CDHU 187</v>
          </cell>
          <cell r="C2037" t="str">
            <v>Disjuntor em caixa moldada, térmico ajustável e magnético fixo, tripolar 2500/1200 V, faixa de ajuste de 2000 até 2500 A</v>
          </cell>
          <cell r="D2037" t="str">
            <v>UN</v>
          </cell>
          <cell r="E2037">
            <v>58021.27</v>
          </cell>
          <cell r="F2037">
            <v>95.72</v>
          </cell>
          <cell r="G2037">
            <v>58116.99</v>
          </cell>
        </row>
        <row r="2038">
          <cell r="A2038" t="str">
            <v>37.13.940</v>
          </cell>
          <cell r="B2038" t="str">
            <v>CDHU 187</v>
          </cell>
          <cell r="C2038" t="str">
            <v>Disjuntor em caixa aberta tripolar extraível, 500 V de 6300 A, com acessórios</v>
          </cell>
          <cell r="D2038" t="str">
            <v>UN</v>
          </cell>
          <cell r="E2038">
            <v>410747.56</v>
          </cell>
          <cell r="F2038">
            <v>47.86</v>
          </cell>
          <cell r="G2038">
            <v>410795.42</v>
          </cell>
        </row>
        <row r="2039">
          <cell r="A2039" t="str">
            <v>37.14</v>
          </cell>
          <cell r="B2039" t="str">
            <v>CDHU 187</v>
          </cell>
          <cell r="C2039" t="str">
            <v>Chave de baixa tensao</v>
          </cell>
        </row>
        <row r="2040">
          <cell r="A2040" t="str">
            <v>37.14.050</v>
          </cell>
          <cell r="B2040" t="str">
            <v>CDHU 187</v>
          </cell>
          <cell r="C2040" t="str">
            <v>Chave comutadora, reversão sob carga, tetrapolar, sem porta fusível, para 100 A</v>
          </cell>
          <cell r="D2040" t="str">
            <v>UN</v>
          </cell>
          <cell r="E2040">
            <v>2573.62</v>
          </cell>
          <cell r="F2040">
            <v>47.86</v>
          </cell>
          <cell r="G2040">
            <v>2621.48</v>
          </cell>
        </row>
        <row r="2041">
          <cell r="A2041" t="str">
            <v>37.14.300</v>
          </cell>
          <cell r="B2041" t="str">
            <v>CDHU 187</v>
          </cell>
          <cell r="C2041" t="str">
            <v>Chave seccionadora sob carga, tripolar, acionamento rotativo, com prolongador, sem porta-fusível, de 160 A</v>
          </cell>
          <cell r="D2041" t="str">
            <v>UN</v>
          </cell>
          <cell r="E2041">
            <v>1815.54</v>
          </cell>
          <cell r="F2041">
            <v>38.29</v>
          </cell>
          <cell r="G2041">
            <v>1853.83</v>
          </cell>
        </row>
        <row r="2042">
          <cell r="A2042" t="str">
            <v>37.14.310</v>
          </cell>
          <cell r="B2042" t="str">
            <v>CDHU 187</v>
          </cell>
          <cell r="C2042" t="str">
            <v>Chave seccionadora sob carga, tripolar, acionamento rotativo, com prolongador, sem porta-fusível, de 250 A</v>
          </cell>
          <cell r="D2042" t="str">
            <v>UN</v>
          </cell>
          <cell r="E2042">
            <v>1339.9</v>
          </cell>
          <cell r="F2042">
            <v>38.29</v>
          </cell>
          <cell r="G2042">
            <v>1378.19</v>
          </cell>
        </row>
        <row r="2043">
          <cell r="A2043" t="str">
            <v>37.14.320</v>
          </cell>
          <cell r="B2043" t="str">
            <v>CDHU 187</v>
          </cell>
          <cell r="C2043" t="str">
            <v>Chave seccionadora sob carga, tripolar, acionamento rotativo, com prolongador, sem porta-fusível, de 400 A</v>
          </cell>
          <cell r="D2043" t="str">
            <v>UN</v>
          </cell>
          <cell r="E2043">
            <v>2022.4</v>
          </cell>
          <cell r="F2043">
            <v>47.86</v>
          </cell>
          <cell r="G2043">
            <v>2070.2600000000002</v>
          </cell>
        </row>
        <row r="2044">
          <cell r="A2044" t="str">
            <v>37.14.330</v>
          </cell>
          <cell r="B2044" t="str">
            <v>CDHU 187</v>
          </cell>
          <cell r="C2044" t="str">
            <v>Chave seccionadora sob carga, tripolar, acionamento rotativo, com prolongador, sem porta-fusível, de 630 A</v>
          </cell>
          <cell r="D2044" t="str">
            <v>UN</v>
          </cell>
          <cell r="E2044">
            <v>2106.19</v>
          </cell>
          <cell r="F2044">
            <v>57.43</v>
          </cell>
          <cell r="G2044">
            <v>2163.62</v>
          </cell>
        </row>
        <row r="2045">
          <cell r="A2045" t="str">
            <v>37.14.340</v>
          </cell>
          <cell r="B2045" t="str">
            <v>CDHU 187</v>
          </cell>
          <cell r="C2045" t="str">
            <v>Chave seccionadora sob carga, tripolar, acionamento rotativo, com prolongador, sem porta-fusível, de 1000 A</v>
          </cell>
          <cell r="D2045" t="str">
            <v>UN</v>
          </cell>
          <cell r="E2045">
            <v>4772.54</v>
          </cell>
          <cell r="F2045">
            <v>71.8</v>
          </cell>
          <cell r="G2045">
            <v>4844.34</v>
          </cell>
        </row>
        <row r="2046">
          <cell r="A2046" t="str">
            <v>37.14.350</v>
          </cell>
          <cell r="B2046" t="str">
            <v>CDHU 187</v>
          </cell>
          <cell r="C2046" t="str">
            <v>Chave seccionadora sob carga, tripolar, acionamento rotativo, com prolongador, sem porta-fusível, de 1250 A</v>
          </cell>
          <cell r="D2046" t="str">
            <v>UN</v>
          </cell>
          <cell r="E2046">
            <v>9302.2199999999993</v>
          </cell>
          <cell r="F2046">
            <v>71.8</v>
          </cell>
          <cell r="G2046">
            <v>9374.02</v>
          </cell>
        </row>
        <row r="2047">
          <cell r="A2047" t="str">
            <v>37.14.410</v>
          </cell>
          <cell r="B2047" t="str">
            <v>CDHU 187</v>
          </cell>
          <cell r="C2047" t="str">
            <v>Chave seccionadora sob carga, tripolar, acionamento rotativo, com prolongador e porta-fusível até NH-00-125 A - sem fusíveis</v>
          </cell>
          <cell r="D2047" t="str">
            <v>UN</v>
          </cell>
          <cell r="E2047">
            <v>1237.31</v>
          </cell>
          <cell r="F2047">
            <v>38.29</v>
          </cell>
          <cell r="G2047">
            <v>1275.5999999999999</v>
          </cell>
        </row>
        <row r="2048">
          <cell r="A2048" t="str">
            <v>37.14.420</v>
          </cell>
          <cell r="B2048" t="str">
            <v>CDHU 187</v>
          </cell>
          <cell r="C2048" t="str">
            <v>Chave seccionadora sob carga, tripolar, acionamento rotativo, com prolongador e porta-fusível até NH-00-160 A - sem fusíveis</v>
          </cell>
          <cell r="D2048" t="str">
            <v>UN</v>
          </cell>
          <cell r="E2048">
            <v>1757.43</v>
          </cell>
          <cell r="F2048">
            <v>38.29</v>
          </cell>
          <cell r="G2048">
            <v>1795.72</v>
          </cell>
        </row>
        <row r="2049">
          <cell r="A2049" t="str">
            <v>37.14.430</v>
          </cell>
          <cell r="B2049" t="str">
            <v>CDHU 187</v>
          </cell>
          <cell r="C2049" t="str">
            <v>Chave seccionadora sob carga, tripolar, acionamento rotativo, com prolongador e porta-fusível até NH-1-250 A - sem fusíveis</v>
          </cell>
          <cell r="D2049" t="str">
            <v>UN</v>
          </cell>
          <cell r="E2049">
            <v>3785.03</v>
          </cell>
          <cell r="F2049">
            <v>38.29</v>
          </cell>
          <cell r="G2049">
            <v>3823.32</v>
          </cell>
        </row>
        <row r="2050">
          <cell r="A2050" t="str">
            <v>37.14.440</v>
          </cell>
          <cell r="B2050" t="str">
            <v>CDHU 187</v>
          </cell>
          <cell r="C2050" t="str">
            <v>Chave seccionadora sob carga, tripolar, acionamento rotativo, com prolongador e porta-fusível até NH-2-400 A - sem fusíveis</v>
          </cell>
          <cell r="D2050" t="str">
            <v>UN</v>
          </cell>
          <cell r="E2050">
            <v>4430.26</v>
          </cell>
          <cell r="F2050">
            <v>47.86</v>
          </cell>
          <cell r="G2050">
            <v>4478.12</v>
          </cell>
        </row>
        <row r="2051">
          <cell r="A2051" t="str">
            <v>37.14.450</v>
          </cell>
          <cell r="B2051" t="str">
            <v>CDHU 187</v>
          </cell>
          <cell r="C2051" t="str">
            <v>Chave seccionadora sob carga, tripolar, acionamento rotativo, com prolongador e porta-fusível até NH-3-630 A - sem fusíveis</v>
          </cell>
          <cell r="D2051" t="str">
            <v>UN</v>
          </cell>
          <cell r="E2051">
            <v>8705.25</v>
          </cell>
          <cell r="F2051">
            <v>57.43</v>
          </cell>
          <cell r="G2051">
            <v>8762.68</v>
          </cell>
        </row>
        <row r="2052">
          <cell r="A2052" t="str">
            <v>37.14.500</v>
          </cell>
          <cell r="B2052" t="str">
            <v>CDHU 187</v>
          </cell>
          <cell r="C2052" t="str">
            <v>Chave seccionadora sob carga, tripolar, acionamento tipo punho, com porta-fusível até NH-00-160 A - sem fusíveis</v>
          </cell>
          <cell r="D2052" t="str">
            <v>UN</v>
          </cell>
          <cell r="E2052">
            <v>322.95</v>
          </cell>
          <cell r="F2052">
            <v>38.29</v>
          </cell>
          <cell r="G2052">
            <v>361.24</v>
          </cell>
        </row>
        <row r="2053">
          <cell r="A2053" t="str">
            <v>37.14.510</v>
          </cell>
          <cell r="B2053" t="str">
            <v>CDHU 187</v>
          </cell>
          <cell r="C2053" t="str">
            <v>Chave seccionadora sob carga, tripolar, acionamento tipo punho, com porta-fusível até NH-1-250 A - sem fusíveis</v>
          </cell>
          <cell r="D2053" t="str">
            <v>UN</v>
          </cell>
          <cell r="E2053">
            <v>564.52</v>
          </cell>
          <cell r="F2053">
            <v>38.29</v>
          </cell>
          <cell r="G2053">
            <v>602.80999999999995</v>
          </cell>
        </row>
        <row r="2054">
          <cell r="A2054" t="str">
            <v>37.14.520</v>
          </cell>
          <cell r="B2054" t="str">
            <v>CDHU 187</v>
          </cell>
          <cell r="C2054" t="str">
            <v>Chave seccionadora sob carga, tripolar, acionamento tipo punho, com porta-fusível até NH-2-400 A - sem fusíveis</v>
          </cell>
          <cell r="D2054" t="str">
            <v>UN</v>
          </cell>
          <cell r="E2054">
            <v>825.78</v>
          </cell>
          <cell r="F2054">
            <v>47.86</v>
          </cell>
          <cell r="G2054">
            <v>873.64</v>
          </cell>
        </row>
        <row r="2055">
          <cell r="A2055" t="str">
            <v>37.14.530</v>
          </cell>
          <cell r="B2055" t="str">
            <v>CDHU 187</v>
          </cell>
          <cell r="C2055" t="str">
            <v>Chave seccionadora sob carga, tripolar, acionamento tipo punho, com porta-fusível até NH-3-630 A - sem fusíveis</v>
          </cell>
          <cell r="D2055" t="str">
            <v>UN</v>
          </cell>
          <cell r="E2055">
            <v>1762.91</v>
          </cell>
          <cell r="F2055">
            <v>57.43</v>
          </cell>
          <cell r="G2055">
            <v>1820.34</v>
          </cell>
        </row>
        <row r="2056">
          <cell r="A2056" t="str">
            <v>37.14.600</v>
          </cell>
          <cell r="B2056" t="str">
            <v>CDHU 187</v>
          </cell>
          <cell r="C2056" t="str">
            <v>Chave comutadora, reversão sob carga, tripolar, sem porta fusível, para 400 A</v>
          </cell>
          <cell r="D2056" t="str">
            <v>UN</v>
          </cell>
          <cell r="E2056">
            <v>5323.19</v>
          </cell>
          <cell r="F2056">
            <v>57.43</v>
          </cell>
          <cell r="G2056">
            <v>5380.62</v>
          </cell>
        </row>
        <row r="2057">
          <cell r="A2057" t="str">
            <v>37.14.610</v>
          </cell>
          <cell r="B2057" t="str">
            <v>CDHU 187</v>
          </cell>
          <cell r="C2057" t="str">
            <v>Chave comutadora, reversão sob carga, tripolar, sem porta fusível, para 600/630 A</v>
          </cell>
          <cell r="D2057" t="str">
            <v>UN</v>
          </cell>
          <cell r="E2057">
            <v>7038.37</v>
          </cell>
          <cell r="F2057">
            <v>71.8</v>
          </cell>
          <cell r="G2057">
            <v>7110.17</v>
          </cell>
        </row>
        <row r="2058">
          <cell r="A2058" t="str">
            <v>37.14.620</v>
          </cell>
          <cell r="B2058" t="str">
            <v>CDHU 187</v>
          </cell>
          <cell r="C2058" t="str">
            <v>Chave comutadora, reversão sob carga, tripolar, sem porta fusível, para 1000 A</v>
          </cell>
          <cell r="D2058" t="str">
            <v>UN</v>
          </cell>
          <cell r="E2058">
            <v>10385.540000000001</v>
          </cell>
          <cell r="F2058">
            <v>86.15</v>
          </cell>
          <cell r="G2058">
            <v>10471.69</v>
          </cell>
        </row>
        <row r="2059">
          <cell r="A2059" t="str">
            <v>37.14.640</v>
          </cell>
          <cell r="B2059" t="str">
            <v>CDHU 187</v>
          </cell>
          <cell r="C2059" t="str">
            <v>Chave comutadora, reversão sob carga, tetrapolar, sem porta fusível, para 630 A / 690 V</v>
          </cell>
          <cell r="D2059" t="str">
            <v>UN</v>
          </cell>
          <cell r="E2059">
            <v>9745.69</v>
          </cell>
          <cell r="F2059">
            <v>110.21</v>
          </cell>
          <cell r="G2059">
            <v>9855.9</v>
          </cell>
        </row>
        <row r="2060">
          <cell r="A2060" t="str">
            <v>37.14.830</v>
          </cell>
          <cell r="B2060" t="str">
            <v>CDHU 187</v>
          </cell>
          <cell r="C2060" t="str">
            <v>Barra de contato para chave seccionadora tipo NH3-630 A</v>
          </cell>
          <cell r="D2060" t="str">
            <v>UN</v>
          </cell>
          <cell r="E2060">
            <v>69.86</v>
          </cell>
          <cell r="F2060">
            <v>9.57</v>
          </cell>
          <cell r="G2060">
            <v>79.430000000000007</v>
          </cell>
        </row>
        <row r="2061">
          <cell r="A2061" t="str">
            <v>37.14.912</v>
          </cell>
          <cell r="B2061" t="str">
            <v>CDHU 187</v>
          </cell>
          <cell r="C2061" t="str">
            <v>Chave seccionadora tripolar, abertura sob carga seca até 160 A / 690 V</v>
          </cell>
          <cell r="D2061" t="str">
            <v>UN</v>
          </cell>
          <cell r="E2061">
            <v>766.52</v>
          </cell>
          <cell r="F2061">
            <v>38.29</v>
          </cell>
          <cell r="G2061">
            <v>804.81</v>
          </cell>
        </row>
        <row r="2062">
          <cell r="A2062" t="str">
            <v>37.15</v>
          </cell>
          <cell r="B2062" t="str">
            <v>CDHU 187</v>
          </cell>
          <cell r="C2062" t="str">
            <v>Chave de media tensao</v>
          </cell>
        </row>
        <row r="2063">
          <cell r="A2063" t="str">
            <v>37.15.110</v>
          </cell>
          <cell r="B2063" t="str">
            <v>CDHU 187</v>
          </cell>
          <cell r="C2063" t="str">
            <v>Chave seccionadora tripolar sob carga para 400 A - 25 kV - com prolongador</v>
          </cell>
          <cell r="D2063" t="str">
            <v>UN</v>
          </cell>
          <cell r="E2063">
            <v>2411.08</v>
          </cell>
          <cell r="F2063">
            <v>233.17</v>
          </cell>
          <cell r="G2063">
            <v>2644.25</v>
          </cell>
        </row>
        <row r="2064">
          <cell r="A2064" t="str">
            <v>37.15.120</v>
          </cell>
          <cell r="B2064" t="str">
            <v>CDHU 187</v>
          </cell>
          <cell r="C2064" t="str">
            <v>Chave seccionadora tripolar sob carga para 400 A - 15 kV - com prolongador</v>
          </cell>
          <cell r="D2064" t="str">
            <v>UN</v>
          </cell>
          <cell r="E2064">
            <v>1721.48</v>
          </cell>
          <cell r="F2064">
            <v>233.17</v>
          </cell>
          <cell r="G2064">
            <v>1954.65</v>
          </cell>
        </row>
        <row r="2065">
          <cell r="A2065" t="str">
            <v>37.15.150</v>
          </cell>
          <cell r="B2065" t="str">
            <v>CDHU 187</v>
          </cell>
          <cell r="C2065" t="str">
            <v>Chave fusível base ´C´ para 15 kV/100 A, com capacidade de ruptura até 10 kA - com fusível</v>
          </cell>
          <cell r="D2065" t="str">
            <v>UN</v>
          </cell>
          <cell r="E2065">
            <v>379.2</v>
          </cell>
          <cell r="F2065">
            <v>86.04</v>
          </cell>
          <cell r="G2065">
            <v>465.24</v>
          </cell>
        </row>
        <row r="2066">
          <cell r="A2066" t="str">
            <v>37.15.160</v>
          </cell>
          <cell r="B2066" t="str">
            <v>CDHU 187</v>
          </cell>
          <cell r="C2066" t="str">
            <v>Chave fusível base ´C´  para 15 kV/200 A, com capacidade de ruptura até 10 kA - com fusível</v>
          </cell>
          <cell r="D2066" t="str">
            <v>UN</v>
          </cell>
          <cell r="E2066">
            <v>396.67</v>
          </cell>
          <cell r="F2066">
            <v>86.04</v>
          </cell>
          <cell r="G2066">
            <v>482.71</v>
          </cell>
        </row>
        <row r="2067">
          <cell r="A2067" t="str">
            <v>37.15.170</v>
          </cell>
          <cell r="B2067" t="str">
            <v>CDHU 187</v>
          </cell>
          <cell r="C2067" t="str">
            <v>Chave fusível base ´C´ para 25 kV/100 A, com capacidade de ruptura até 6,3 kA - com fusível</v>
          </cell>
          <cell r="D2067" t="str">
            <v>UN</v>
          </cell>
          <cell r="E2067">
            <v>299.64</v>
          </cell>
          <cell r="F2067">
            <v>86.04</v>
          </cell>
          <cell r="G2067">
            <v>385.68</v>
          </cell>
        </row>
        <row r="2068">
          <cell r="A2068" t="str">
            <v>37.15.200</v>
          </cell>
          <cell r="B2068" t="str">
            <v>CDHU 187</v>
          </cell>
          <cell r="C2068" t="str">
            <v>Chave seccionadora tripolar seca para 400 A - 15 kV - com prolongador</v>
          </cell>
          <cell r="D2068" t="str">
            <v>UN</v>
          </cell>
          <cell r="E2068">
            <v>1345.97</v>
          </cell>
          <cell r="F2068">
            <v>233.17</v>
          </cell>
          <cell r="G2068">
            <v>1579.14</v>
          </cell>
        </row>
        <row r="2069">
          <cell r="A2069" t="str">
            <v>37.15.210</v>
          </cell>
          <cell r="B2069" t="str">
            <v>CDHU 187</v>
          </cell>
          <cell r="C2069" t="str">
            <v>Chave seccionadora tripolar seca para 600 / 630 A - 15 kV - com prolongador</v>
          </cell>
          <cell r="D2069" t="str">
            <v>UN</v>
          </cell>
          <cell r="E2069">
            <v>1659.22</v>
          </cell>
          <cell r="F2069">
            <v>233.17</v>
          </cell>
          <cell r="G2069">
            <v>1892.39</v>
          </cell>
        </row>
        <row r="2070">
          <cell r="A2070" t="str">
            <v>37.16</v>
          </cell>
          <cell r="B2070" t="str">
            <v>CDHU 187</v>
          </cell>
          <cell r="C2070" t="str">
            <v>Bus-way</v>
          </cell>
        </row>
        <row r="2071">
          <cell r="A2071" t="str">
            <v>37.16.071</v>
          </cell>
          <cell r="B2071" t="str">
            <v>CDHU 187</v>
          </cell>
          <cell r="C2071" t="str">
            <v>Sistema de barramento blindado de 100 a 2000 A, trifásico, barra de cobre</v>
          </cell>
          <cell r="D2071" t="str">
            <v>Axm</v>
          </cell>
          <cell r="E2071">
            <v>503.33</v>
          </cell>
          <cell r="F2071">
            <v>0.59</v>
          </cell>
          <cell r="G2071">
            <v>503.92</v>
          </cell>
        </row>
        <row r="2072">
          <cell r="A2072" t="str">
            <v>37.16.081</v>
          </cell>
          <cell r="B2072" t="str">
            <v>CDHU 187</v>
          </cell>
          <cell r="C2072" t="str">
            <v>Sistema de barramento blindado de 100 a 2000 A, trifásico, barra de alumínio</v>
          </cell>
          <cell r="D2072" t="str">
            <v>Axm</v>
          </cell>
          <cell r="E2072">
            <v>157.11000000000001</v>
          </cell>
          <cell r="F2072">
            <v>0.59</v>
          </cell>
          <cell r="G2072">
            <v>157.69999999999999</v>
          </cell>
        </row>
        <row r="2073">
          <cell r="A2073" t="str">
            <v>37.17</v>
          </cell>
          <cell r="B2073" t="str">
            <v>CDHU 187</v>
          </cell>
          <cell r="C2073" t="str">
            <v>Dispositivo DR ou interruptor de corrente de fuga</v>
          </cell>
        </row>
        <row r="2074">
          <cell r="A2074" t="str">
            <v>37.17.060</v>
          </cell>
          <cell r="B2074" t="str">
            <v>CDHU 187</v>
          </cell>
          <cell r="C2074" t="str">
            <v>Dispositivo diferencial residual de 25 A x 30 mA - 2 polos</v>
          </cell>
          <cell r="D2074" t="str">
            <v>UN</v>
          </cell>
          <cell r="E2074">
            <v>213.42</v>
          </cell>
          <cell r="F2074">
            <v>11.97</v>
          </cell>
          <cell r="G2074">
            <v>225.39</v>
          </cell>
        </row>
        <row r="2075">
          <cell r="A2075" t="str">
            <v>37.17.070</v>
          </cell>
          <cell r="B2075" t="str">
            <v>CDHU 187</v>
          </cell>
          <cell r="C2075" t="str">
            <v>Dispositivo diferencial residual de 40 A x 30 mA - 2 polos</v>
          </cell>
          <cell r="D2075" t="str">
            <v>UN</v>
          </cell>
          <cell r="E2075">
            <v>222.55</v>
          </cell>
          <cell r="F2075">
            <v>11.97</v>
          </cell>
          <cell r="G2075">
            <v>234.52</v>
          </cell>
        </row>
        <row r="2076">
          <cell r="A2076" t="str">
            <v>37.17.074</v>
          </cell>
          <cell r="B2076" t="str">
            <v>CDHU 187</v>
          </cell>
          <cell r="C2076" t="str">
            <v>Dispositivo diferencial residual de 25 A x 30 mA - 4 polos</v>
          </cell>
          <cell r="D2076" t="str">
            <v>UN</v>
          </cell>
          <cell r="E2076">
            <v>265.83</v>
          </cell>
          <cell r="F2076">
            <v>11.97</v>
          </cell>
          <cell r="G2076">
            <v>277.8</v>
          </cell>
        </row>
        <row r="2077">
          <cell r="A2077" t="str">
            <v>37.17.080</v>
          </cell>
          <cell r="B2077" t="str">
            <v>CDHU 187</v>
          </cell>
          <cell r="C2077" t="str">
            <v>Dispositivo diferencial residual de 40 A x 30 mA - 4 polos</v>
          </cell>
          <cell r="D2077" t="str">
            <v>UN</v>
          </cell>
          <cell r="E2077">
            <v>290.52</v>
          </cell>
          <cell r="F2077">
            <v>11.97</v>
          </cell>
          <cell r="G2077">
            <v>302.49</v>
          </cell>
        </row>
        <row r="2078">
          <cell r="A2078" t="str">
            <v>37.17.090</v>
          </cell>
          <cell r="B2078" t="str">
            <v>CDHU 187</v>
          </cell>
          <cell r="C2078" t="str">
            <v>Dispositivo diferencial residual de 63 A x 30 mA - 4 polos</v>
          </cell>
          <cell r="D2078" t="str">
            <v>UN</v>
          </cell>
          <cell r="E2078">
            <v>344.22</v>
          </cell>
          <cell r="F2078">
            <v>11.97</v>
          </cell>
          <cell r="G2078">
            <v>356.19</v>
          </cell>
        </row>
        <row r="2079">
          <cell r="A2079" t="str">
            <v>37.17.100</v>
          </cell>
          <cell r="B2079" t="str">
            <v>CDHU 187</v>
          </cell>
          <cell r="C2079" t="str">
            <v>Dispositivo diferencial residual de 80 A x 30 mA - 4 polos</v>
          </cell>
          <cell r="D2079" t="str">
            <v>UN</v>
          </cell>
          <cell r="E2079">
            <v>385.75</v>
          </cell>
          <cell r="F2079">
            <v>11.97</v>
          </cell>
          <cell r="G2079">
            <v>397.72</v>
          </cell>
        </row>
        <row r="2080">
          <cell r="A2080" t="str">
            <v>37.17.110</v>
          </cell>
          <cell r="B2080" t="str">
            <v>CDHU 187</v>
          </cell>
          <cell r="C2080" t="str">
            <v>Dispositivo diferencial residual de 100 A x 30 mA - 4 polos</v>
          </cell>
          <cell r="D2080" t="str">
            <v>UN</v>
          </cell>
          <cell r="E2080">
            <v>490.69</v>
          </cell>
          <cell r="F2080">
            <v>11.97</v>
          </cell>
          <cell r="G2080">
            <v>502.66</v>
          </cell>
        </row>
        <row r="2081">
          <cell r="A2081" t="str">
            <v>37.17.114</v>
          </cell>
          <cell r="B2081" t="str">
            <v>CDHU 187</v>
          </cell>
          <cell r="C2081" t="str">
            <v>Dispositivo diferencial residual de 125 A x 30 mA - 4 polos</v>
          </cell>
          <cell r="D2081" t="str">
            <v>UN</v>
          </cell>
          <cell r="E2081">
            <v>2026.46</v>
          </cell>
          <cell r="F2081">
            <v>11.97</v>
          </cell>
          <cell r="G2081">
            <v>2038.43</v>
          </cell>
        </row>
        <row r="2082">
          <cell r="A2082" t="str">
            <v>37.17.130</v>
          </cell>
          <cell r="B2082" t="str">
            <v>CDHU 187</v>
          </cell>
          <cell r="C2082" t="str">
            <v>Dispositivo diferencial residual de 25 A x 300 mA - 4 polos</v>
          </cell>
          <cell r="D2082" t="str">
            <v>UN</v>
          </cell>
          <cell r="E2082">
            <v>291.02</v>
          </cell>
          <cell r="F2082">
            <v>11.97</v>
          </cell>
          <cell r="G2082">
            <v>302.99</v>
          </cell>
        </row>
        <row r="2083">
          <cell r="A2083" t="str">
            <v>37.18</v>
          </cell>
          <cell r="B2083" t="str">
            <v>CDHU 187</v>
          </cell>
          <cell r="C2083" t="str">
            <v>Transformador de Potencial</v>
          </cell>
        </row>
        <row r="2084">
          <cell r="A2084" t="str">
            <v>37.18.010</v>
          </cell>
          <cell r="B2084" t="str">
            <v>CDHU 187</v>
          </cell>
          <cell r="C2084" t="str">
            <v>Transformador de potencial monofásico até 1000 VA classe 15 kV, a seco, com fusíveis</v>
          </cell>
          <cell r="D2084" t="str">
            <v>UN</v>
          </cell>
          <cell r="E2084">
            <v>3153.92</v>
          </cell>
          <cell r="F2084">
            <v>72.569999999999993</v>
          </cell>
          <cell r="G2084">
            <v>3226.49</v>
          </cell>
        </row>
        <row r="2085">
          <cell r="A2085" t="str">
            <v>37.18.020</v>
          </cell>
          <cell r="B2085" t="str">
            <v>CDHU 187</v>
          </cell>
          <cell r="C2085" t="str">
            <v>Transformador de potencial monofásico até 2000 VA classe 15 kV, a seco, com fusíveis</v>
          </cell>
          <cell r="D2085" t="str">
            <v>UN</v>
          </cell>
          <cell r="E2085">
            <v>3864.96</v>
          </cell>
          <cell r="F2085">
            <v>72.569999999999993</v>
          </cell>
          <cell r="G2085">
            <v>3937.53</v>
          </cell>
        </row>
        <row r="2086">
          <cell r="A2086" t="str">
            <v>37.18.030</v>
          </cell>
          <cell r="B2086" t="str">
            <v>CDHU 187</v>
          </cell>
          <cell r="C2086" t="str">
            <v>Transformador de potencial monofásico até 500 VA classe 15 kV, a seco, sem fusíveis</v>
          </cell>
          <cell r="D2086" t="str">
            <v>UN</v>
          </cell>
          <cell r="E2086">
            <v>2469.66</v>
          </cell>
          <cell r="F2086">
            <v>72.569999999999993</v>
          </cell>
          <cell r="G2086">
            <v>2542.23</v>
          </cell>
        </row>
        <row r="2087">
          <cell r="A2087" t="str">
            <v>37.19</v>
          </cell>
          <cell r="B2087" t="str">
            <v>CDHU 187</v>
          </cell>
          <cell r="C2087" t="str">
            <v>Transformador de corrente</v>
          </cell>
        </row>
        <row r="2088">
          <cell r="A2088" t="str">
            <v>37.19.010</v>
          </cell>
          <cell r="B2088" t="str">
            <v>CDHU 187</v>
          </cell>
          <cell r="C2088" t="str">
            <v>Transformador de corrente 800-5 A, janela</v>
          </cell>
          <cell r="D2088" t="str">
            <v>UN</v>
          </cell>
          <cell r="E2088">
            <v>285.18</v>
          </cell>
          <cell r="F2088">
            <v>72.569999999999993</v>
          </cell>
          <cell r="G2088">
            <v>357.75</v>
          </cell>
        </row>
        <row r="2089">
          <cell r="A2089" t="str">
            <v>37.19.020</v>
          </cell>
          <cell r="B2089" t="str">
            <v>CDHU 187</v>
          </cell>
          <cell r="C2089" t="str">
            <v>Transformador de corrente 200-5 A até 600-5 A, janela</v>
          </cell>
          <cell r="D2089" t="str">
            <v>UN</v>
          </cell>
          <cell r="E2089">
            <v>190.16</v>
          </cell>
          <cell r="F2089">
            <v>72.569999999999993</v>
          </cell>
          <cell r="G2089">
            <v>262.73</v>
          </cell>
        </row>
        <row r="2090">
          <cell r="A2090" t="str">
            <v>37.19.030</v>
          </cell>
          <cell r="B2090" t="str">
            <v>CDHU 187</v>
          </cell>
          <cell r="C2090" t="str">
            <v>Transformador de corrente 1000-5 A até 1500-5 A, janela</v>
          </cell>
          <cell r="D2090" t="str">
            <v>UN</v>
          </cell>
          <cell r="E2090">
            <v>529.70000000000005</v>
          </cell>
          <cell r="F2090">
            <v>72.569999999999993</v>
          </cell>
          <cell r="G2090">
            <v>602.27</v>
          </cell>
        </row>
        <row r="2091">
          <cell r="A2091" t="str">
            <v>37.19.060</v>
          </cell>
          <cell r="B2091" t="str">
            <v>CDHU 187</v>
          </cell>
          <cell r="C2091" t="str">
            <v>Transformador de corrente 50-5 A até 150-5 A, janela</v>
          </cell>
          <cell r="D2091" t="str">
            <v>UN</v>
          </cell>
          <cell r="E2091">
            <v>192.17</v>
          </cell>
          <cell r="F2091">
            <v>72.569999999999993</v>
          </cell>
          <cell r="G2091">
            <v>264.74</v>
          </cell>
        </row>
        <row r="2092">
          <cell r="A2092" t="str">
            <v>37.20</v>
          </cell>
          <cell r="B2092" t="str">
            <v>CDHU 187</v>
          </cell>
          <cell r="C2092" t="str">
            <v>Reparos, conservacoes e complementos - GRUPO 37</v>
          </cell>
        </row>
        <row r="2093">
          <cell r="A2093" t="str">
            <v>37.20.010</v>
          </cell>
          <cell r="B2093" t="str">
            <v>CDHU 187</v>
          </cell>
          <cell r="C2093" t="str">
            <v>Isolador em epóxi de 1 kV para barramento</v>
          </cell>
          <cell r="D2093" t="str">
            <v>UN</v>
          </cell>
          <cell r="E2093">
            <v>27.34</v>
          </cell>
          <cell r="F2093">
            <v>7.18</v>
          </cell>
          <cell r="G2093">
            <v>34.520000000000003</v>
          </cell>
        </row>
        <row r="2094">
          <cell r="A2094" t="str">
            <v>37.20.030</v>
          </cell>
          <cell r="B2094" t="str">
            <v>CDHU 187</v>
          </cell>
          <cell r="C2094" t="str">
            <v>Régua de bornes para 9 polos de 600 V / 50 A</v>
          </cell>
          <cell r="D2094" t="str">
            <v>UN</v>
          </cell>
          <cell r="E2094">
            <v>24.32</v>
          </cell>
          <cell r="F2094">
            <v>2.39</v>
          </cell>
          <cell r="G2094">
            <v>26.71</v>
          </cell>
        </row>
        <row r="2095">
          <cell r="A2095" t="str">
            <v>37.20.080</v>
          </cell>
          <cell r="B2095" t="str">
            <v>CDHU 187</v>
          </cell>
          <cell r="C2095" t="str">
            <v>Barra de neutro e/ou terra</v>
          </cell>
          <cell r="D2095" t="str">
            <v>UN</v>
          </cell>
          <cell r="E2095">
            <v>22.31</v>
          </cell>
          <cell r="F2095">
            <v>7.18</v>
          </cell>
          <cell r="G2095">
            <v>29.49</v>
          </cell>
        </row>
        <row r="2096">
          <cell r="A2096" t="str">
            <v>37.20.090</v>
          </cell>
          <cell r="B2096" t="str">
            <v>CDHU 187</v>
          </cell>
          <cell r="C2096" t="str">
            <v>Recolocação de chave seccionadora tripolar de 125 A até 650 A, sem base fusível</v>
          </cell>
          <cell r="D2096" t="str">
            <v>UN</v>
          </cell>
          <cell r="F2096">
            <v>23.94</v>
          </cell>
          <cell r="G2096">
            <v>23.94</v>
          </cell>
        </row>
        <row r="2097">
          <cell r="A2097" t="str">
            <v>37.20.100</v>
          </cell>
          <cell r="B2097" t="str">
            <v>CDHU 187</v>
          </cell>
          <cell r="C2097" t="str">
            <v>Recolocação de fundo de quadro de distribuição, sem componentes</v>
          </cell>
          <cell r="D2097" t="str">
            <v>M2</v>
          </cell>
          <cell r="F2097">
            <v>33.67</v>
          </cell>
          <cell r="G2097">
            <v>33.67</v>
          </cell>
        </row>
        <row r="2098">
          <cell r="A2098" t="str">
            <v>37.20.110</v>
          </cell>
          <cell r="B2098" t="str">
            <v>CDHU 187</v>
          </cell>
          <cell r="C2098" t="str">
            <v>Recolocação de quadro de distribuição de sobrepor, sem componentes</v>
          </cell>
          <cell r="D2098" t="str">
            <v>M2</v>
          </cell>
          <cell r="F2098">
            <v>67.33</v>
          </cell>
          <cell r="G2098">
            <v>67.33</v>
          </cell>
        </row>
        <row r="2099">
          <cell r="A2099" t="str">
            <v>37.20.130</v>
          </cell>
          <cell r="B2099" t="str">
            <v>CDHU 187</v>
          </cell>
          <cell r="C2099" t="str">
            <v>Banco de medição para transformadores TC/TP, padrão Eletropaulo e/ou Cesp</v>
          </cell>
          <cell r="D2099" t="str">
            <v>UN</v>
          </cell>
          <cell r="E2099">
            <v>1064.57</v>
          </cell>
          <cell r="F2099">
            <v>1.95</v>
          </cell>
          <cell r="G2099">
            <v>1066.52</v>
          </cell>
        </row>
        <row r="2100">
          <cell r="A2100" t="str">
            <v>37.20.140</v>
          </cell>
          <cell r="B2100" t="str">
            <v>CDHU 187</v>
          </cell>
          <cell r="C2100" t="str">
            <v>Suporte fixo para transformadores de potencial</v>
          </cell>
          <cell r="D2100" t="str">
            <v>UN</v>
          </cell>
          <cell r="E2100">
            <v>141.72999999999999</v>
          </cell>
          <cell r="F2100">
            <v>4.87</v>
          </cell>
          <cell r="G2100">
            <v>146.6</v>
          </cell>
        </row>
        <row r="2101">
          <cell r="A2101" t="str">
            <v>37.20.156</v>
          </cell>
          <cell r="B2101" t="str">
            <v>CDHU 187</v>
          </cell>
          <cell r="C2101" t="str">
            <v>Placa de montagem para quadros em geral, em chapa de aço</v>
          </cell>
          <cell r="D2101" t="str">
            <v>M2</v>
          </cell>
          <cell r="E2101">
            <v>565.70000000000005</v>
          </cell>
          <cell r="F2101">
            <v>33.67</v>
          </cell>
          <cell r="G2101">
            <v>599.37</v>
          </cell>
        </row>
        <row r="2102">
          <cell r="A2102" t="str">
            <v>37.20.190</v>
          </cell>
          <cell r="B2102" t="str">
            <v>CDHU 187</v>
          </cell>
          <cell r="C2102" t="str">
            <v>Inversor de frequência para variação de velocidade em motores, potência de 0,25 a 20 cv</v>
          </cell>
          <cell r="D2102" t="str">
            <v>UN</v>
          </cell>
          <cell r="E2102">
            <v>7150.81</v>
          </cell>
          <cell r="F2102">
            <v>53.86</v>
          </cell>
          <cell r="G2102">
            <v>7204.67</v>
          </cell>
        </row>
        <row r="2103">
          <cell r="A2103" t="str">
            <v>37.20.191</v>
          </cell>
          <cell r="B2103" t="str">
            <v>CDHU 187</v>
          </cell>
          <cell r="C2103" t="str">
            <v>Inversor de frequência para variação de velocidade em motores, potência de 25 a 30 cv</v>
          </cell>
          <cell r="D2103" t="str">
            <v>UN</v>
          </cell>
          <cell r="E2103">
            <v>15703.21</v>
          </cell>
          <cell r="F2103">
            <v>53.86</v>
          </cell>
          <cell r="G2103">
            <v>15757.07</v>
          </cell>
        </row>
        <row r="2104">
          <cell r="A2104" t="str">
            <v>37.20.193</v>
          </cell>
          <cell r="B2104" t="str">
            <v>CDHU 187</v>
          </cell>
          <cell r="C2104" t="str">
            <v>Inversor de frequência para variação de velocidade em motores, potência de 50 cv</v>
          </cell>
          <cell r="D2104" t="str">
            <v>UN</v>
          </cell>
          <cell r="E2104">
            <v>28314.26</v>
          </cell>
          <cell r="F2104">
            <v>53.86</v>
          </cell>
          <cell r="G2104">
            <v>28368.12</v>
          </cell>
        </row>
        <row r="2105">
          <cell r="A2105" t="str">
            <v>37.20.210</v>
          </cell>
          <cell r="B2105" t="str">
            <v>CDHU 187</v>
          </cell>
          <cell r="C2105" t="str">
            <v>Punho de manobra com articulador de acionamento</v>
          </cell>
          <cell r="D2105" t="str">
            <v>UN</v>
          </cell>
          <cell r="E2105">
            <v>577.6</v>
          </cell>
          <cell r="F2105">
            <v>23.94</v>
          </cell>
          <cell r="G2105">
            <v>601.54</v>
          </cell>
        </row>
        <row r="2106">
          <cell r="A2106" t="str">
            <v>37.21</v>
          </cell>
          <cell r="B2106" t="str">
            <v>CDHU 187</v>
          </cell>
          <cell r="C2106" t="str">
            <v>Capacitor de potencia</v>
          </cell>
        </row>
        <row r="2107">
          <cell r="A2107" t="str">
            <v>37.21.010</v>
          </cell>
          <cell r="B2107" t="str">
            <v>CDHU 187</v>
          </cell>
          <cell r="C2107" t="str">
            <v>Capacitor de potência trifásico de 10 kVAr, 220 V/60 Hz, para correção de fator de potência</v>
          </cell>
          <cell r="D2107" t="str">
            <v>UN</v>
          </cell>
          <cell r="E2107">
            <v>1017.33</v>
          </cell>
          <cell r="F2107">
            <v>23.94</v>
          </cell>
          <cell r="G2107">
            <v>1041.27</v>
          </cell>
        </row>
        <row r="2108">
          <cell r="A2108" t="str">
            <v>37.22</v>
          </cell>
          <cell r="B2108" t="str">
            <v>CDHU 187</v>
          </cell>
          <cell r="C2108" t="str">
            <v>Transformador de comando</v>
          </cell>
        </row>
        <row r="2109">
          <cell r="A2109" t="str">
            <v>37.22.010</v>
          </cell>
          <cell r="B2109" t="str">
            <v>CDHU 187</v>
          </cell>
          <cell r="C2109" t="str">
            <v>Transformador monofásico de comando de 200 VA, a seco</v>
          </cell>
          <cell r="D2109" t="str">
            <v>UN</v>
          </cell>
          <cell r="E2109">
            <v>492.82</v>
          </cell>
          <cell r="F2109">
            <v>72.569999999999993</v>
          </cell>
          <cell r="G2109">
            <v>565.39</v>
          </cell>
        </row>
        <row r="2110">
          <cell r="A2110" t="str">
            <v>37.24</v>
          </cell>
          <cell r="B2110" t="str">
            <v>CDHU 187</v>
          </cell>
          <cell r="C2110" t="str">
            <v>Supressor de surto</v>
          </cell>
        </row>
        <row r="2111">
          <cell r="A2111" t="str">
            <v>37.24.031</v>
          </cell>
          <cell r="B2111" t="str">
            <v>CDHU 187</v>
          </cell>
          <cell r="C2111" t="str">
            <v>Supressor de surto monofásico, corrente nominal 4 a 11 kA, Imax. de surto 12 até 15 kA</v>
          </cell>
          <cell r="D2111" t="str">
            <v>UN</v>
          </cell>
          <cell r="E2111">
            <v>53.41</v>
          </cell>
          <cell r="F2111">
            <v>27.27</v>
          </cell>
          <cell r="G2111">
            <v>80.680000000000007</v>
          </cell>
        </row>
        <row r="2112">
          <cell r="A2112" t="str">
            <v>37.24.032</v>
          </cell>
          <cell r="B2112" t="str">
            <v>CDHU 187</v>
          </cell>
          <cell r="C2112" t="str">
            <v>Supressor de surto monofásico, corrente nominal 20 kA, Imax. de surto 50 até 80 kA</v>
          </cell>
          <cell r="D2112" t="str">
            <v>UN</v>
          </cell>
          <cell r="E2112">
            <v>200.39</v>
          </cell>
          <cell r="F2112">
            <v>27.27</v>
          </cell>
          <cell r="G2112">
            <v>227.66</v>
          </cell>
        </row>
        <row r="2113">
          <cell r="A2113" t="str">
            <v>37.24.042</v>
          </cell>
          <cell r="B2113" t="str">
            <v>CDHU 187</v>
          </cell>
          <cell r="C2113" t="str">
            <v>Dispositivo de proteção contra surto, 1 polo, suportabilidade &lt;= 4 kV, Un até 240V/415V, Iimp = 60 kA, curva de ensaio 10/350µs - classe 1</v>
          </cell>
          <cell r="D2113" t="str">
            <v>UN</v>
          </cell>
          <cell r="E2113">
            <v>691.8</v>
          </cell>
          <cell r="F2113">
            <v>30.24</v>
          </cell>
          <cell r="G2113">
            <v>722.04</v>
          </cell>
        </row>
        <row r="2114">
          <cell r="A2114" t="str">
            <v>37.24.043</v>
          </cell>
          <cell r="B2114" t="str">
            <v>CDHU 187</v>
          </cell>
          <cell r="C2114" t="str">
            <v>Dispositivo de proteção contra surto, 4 polos, 3F+N, Un até 240/415V, Iimp= 75 kA (25 kA por fase), curva de ensaio 10/350 µs - classe 1</v>
          </cell>
          <cell r="D2114" t="str">
            <v>UN</v>
          </cell>
          <cell r="E2114">
            <v>7556.79</v>
          </cell>
          <cell r="F2114">
            <v>30.24</v>
          </cell>
          <cell r="G2114">
            <v>7587.03</v>
          </cell>
        </row>
        <row r="2115">
          <cell r="A2115" t="str">
            <v>37.24.044</v>
          </cell>
          <cell r="B2115" t="str">
            <v>CDHU 187</v>
          </cell>
          <cell r="C2115" t="str">
            <v>Dispositivo de proteção contra surto, 4 polos, suportabilidade &lt;= 2,5 kV, 3F+N, Un até 240/415V, curva de ensaio 8/20µs, In=20kA/40kA - classe 2</v>
          </cell>
          <cell r="D2115" t="str">
            <v>UN</v>
          </cell>
          <cell r="E2115">
            <v>2690.46</v>
          </cell>
          <cell r="F2115">
            <v>30.24</v>
          </cell>
          <cell r="G2115">
            <v>2720.7</v>
          </cell>
        </row>
        <row r="2116">
          <cell r="A2116" t="str">
            <v>37.24.045</v>
          </cell>
          <cell r="B2116" t="str">
            <v>CDHU 187</v>
          </cell>
          <cell r="C2116" t="str">
            <v>Dispositivo de proteção contra surto, 1 polo, monobloco, suportabilidade &lt;=1,5kV, F+N / F+F, Un até 230/264V, curva de ensaio 8/20µs - classe 3</v>
          </cell>
          <cell r="D2116" t="str">
            <v>UN</v>
          </cell>
          <cell r="E2116">
            <v>835.53</v>
          </cell>
          <cell r="F2116">
            <v>30.24</v>
          </cell>
          <cell r="G2116">
            <v>865.77</v>
          </cell>
        </row>
        <row r="2117">
          <cell r="A2117" t="str">
            <v>37.25</v>
          </cell>
          <cell r="B2117" t="str">
            <v>CDHU 187</v>
          </cell>
          <cell r="C2117" t="str">
            <v>Disjuntores.</v>
          </cell>
        </row>
        <row r="2118">
          <cell r="A2118" t="str">
            <v>37.25.090</v>
          </cell>
          <cell r="B2118" t="str">
            <v>CDHU 187</v>
          </cell>
          <cell r="C2118" t="str">
            <v>Disjuntor em caixa moldada tripolar, térmico e magnético fixos, tensão de isolamento 480/690V, de 10A a 60A</v>
          </cell>
          <cell r="D2118" t="str">
            <v>UN</v>
          </cell>
          <cell r="E2118">
            <v>525.88</v>
          </cell>
          <cell r="F2118">
            <v>79.040000000000006</v>
          </cell>
          <cell r="G2118">
            <v>604.91999999999996</v>
          </cell>
        </row>
        <row r="2119">
          <cell r="A2119" t="str">
            <v>37.25.100</v>
          </cell>
          <cell r="B2119" t="str">
            <v>CDHU 187</v>
          </cell>
          <cell r="C2119" t="str">
            <v>Disjuntor em caixa moldada tripolar, térmico e magnético fixos, tensão de isolamento 480/690V, de 70A até 150A</v>
          </cell>
          <cell r="D2119" t="str">
            <v>UN</v>
          </cell>
          <cell r="E2119">
            <v>511.75</v>
          </cell>
          <cell r="F2119">
            <v>79.040000000000006</v>
          </cell>
          <cell r="G2119">
            <v>590.79</v>
          </cell>
        </row>
        <row r="2120">
          <cell r="A2120" t="str">
            <v>37.25.110</v>
          </cell>
          <cell r="B2120" t="str">
            <v>CDHU 187</v>
          </cell>
          <cell r="C2120" t="str">
            <v>Disjuntor em caixa moldada tripolar, térmico e magnético fixos, tensão de isolamento 415/690V, de 175A a 250A</v>
          </cell>
          <cell r="D2120" t="str">
            <v>UN</v>
          </cell>
          <cell r="E2120">
            <v>692.57</v>
          </cell>
          <cell r="F2120">
            <v>79.040000000000006</v>
          </cell>
          <cell r="G2120">
            <v>771.61</v>
          </cell>
        </row>
        <row r="2121">
          <cell r="A2121" t="str">
            <v>37.25.200</v>
          </cell>
          <cell r="B2121" t="str">
            <v>CDHU 187</v>
          </cell>
          <cell r="C2121" t="str">
            <v>Disjuntor em caixa moldada bipolar, térmico e magnético fixos - 480 V, de 10 A a 50 A para 120/240 Vca - 25 KA e para 380/440 Vca - 18 KA</v>
          </cell>
          <cell r="D2121" t="str">
            <v>UN</v>
          </cell>
          <cell r="E2121">
            <v>436.16</v>
          </cell>
          <cell r="F2121">
            <v>79.040000000000006</v>
          </cell>
          <cell r="G2121">
            <v>515.20000000000005</v>
          </cell>
        </row>
        <row r="2122">
          <cell r="A2122" t="str">
            <v>37.25.210</v>
          </cell>
          <cell r="B2122" t="str">
            <v>CDHU 187</v>
          </cell>
          <cell r="C2122" t="str">
            <v>Disjuntor em caixa moldada bipolar, térmico e magnético fixos - 600 V, de 150 A para 120/240 Vca - 25 KA e para 380/440 Vca - 18 KA</v>
          </cell>
          <cell r="D2122" t="str">
            <v>UN</v>
          </cell>
          <cell r="E2122">
            <v>668.34</v>
          </cell>
          <cell r="F2122">
            <v>79.040000000000006</v>
          </cell>
          <cell r="G2122">
            <v>747.38</v>
          </cell>
        </row>
        <row r="2123">
          <cell r="A2123" t="str">
            <v>37.25.215</v>
          </cell>
          <cell r="B2123" t="str">
            <v>CDHU 187</v>
          </cell>
          <cell r="C2123" t="str">
            <v>Disjuntor fixo a vácuo de 15 a 17,5 kV, equipado com motorização de fechamento, com relê de proteção</v>
          </cell>
          <cell r="D2123" t="str">
            <v>CJ</v>
          </cell>
          <cell r="E2123">
            <v>32038.17</v>
          </cell>
          <cell r="F2123">
            <v>110.21</v>
          </cell>
          <cell r="G2123">
            <v>32148.38</v>
          </cell>
        </row>
        <row r="2124">
          <cell r="A2124" t="str">
            <v>38</v>
          </cell>
          <cell r="B2124" t="str">
            <v>CDHU 187</v>
          </cell>
          <cell r="C2124" t="str">
            <v>TUBULACAO E CONDUTOR PARA ENERGIA ELETRICA E TELEFONIA BASICA</v>
          </cell>
        </row>
        <row r="2125">
          <cell r="A2125" t="str">
            <v>38.01</v>
          </cell>
          <cell r="B2125" t="str">
            <v>CDHU 187</v>
          </cell>
          <cell r="C2125" t="str">
            <v>Eletroduto em PVC rigido roscavel</v>
          </cell>
        </row>
        <row r="2126">
          <cell r="A2126" t="str">
            <v>38.01.040</v>
          </cell>
          <cell r="B2126" t="str">
            <v>CDHU 187</v>
          </cell>
          <cell r="C2126" t="str">
            <v>Eletroduto de PVC rígido roscável de 3/4´ - com acessórios</v>
          </cell>
          <cell r="D2126" t="str">
            <v>M</v>
          </cell>
          <cell r="E2126">
            <v>6.36</v>
          </cell>
          <cell r="F2126">
            <v>23.94</v>
          </cell>
          <cell r="G2126">
            <v>30.3</v>
          </cell>
        </row>
        <row r="2127">
          <cell r="A2127" t="str">
            <v>38.01.060</v>
          </cell>
          <cell r="B2127" t="str">
            <v>CDHU 187</v>
          </cell>
          <cell r="C2127" t="str">
            <v>Eletroduto de PVC rígido roscável de 1´ - com acessórios</v>
          </cell>
          <cell r="D2127" t="str">
            <v>M</v>
          </cell>
          <cell r="E2127">
            <v>9.81</v>
          </cell>
          <cell r="F2127">
            <v>28.71</v>
          </cell>
          <cell r="G2127">
            <v>38.520000000000003</v>
          </cell>
        </row>
        <row r="2128">
          <cell r="A2128" t="str">
            <v>38.01.080</v>
          </cell>
          <cell r="B2128" t="str">
            <v>CDHU 187</v>
          </cell>
          <cell r="C2128" t="str">
            <v>Eletroduto de PVC rígido roscável de 1 1/4´ - com acessórios</v>
          </cell>
          <cell r="D2128" t="str">
            <v>M</v>
          </cell>
          <cell r="E2128">
            <v>14.12</v>
          </cell>
          <cell r="F2128">
            <v>33.5</v>
          </cell>
          <cell r="G2128">
            <v>47.62</v>
          </cell>
        </row>
        <row r="2129">
          <cell r="A2129" t="str">
            <v>38.01.100</v>
          </cell>
          <cell r="B2129" t="str">
            <v>CDHU 187</v>
          </cell>
          <cell r="C2129" t="str">
            <v>Eletroduto de PVC rígido roscável de 1 1/2´ - com acessórios</v>
          </cell>
          <cell r="D2129" t="str">
            <v>M</v>
          </cell>
          <cell r="E2129">
            <v>16.43</v>
          </cell>
          <cell r="F2129">
            <v>38.29</v>
          </cell>
          <cell r="G2129">
            <v>54.72</v>
          </cell>
        </row>
        <row r="2130">
          <cell r="A2130" t="str">
            <v>38.01.120</v>
          </cell>
          <cell r="B2130" t="str">
            <v>CDHU 187</v>
          </cell>
          <cell r="C2130" t="str">
            <v>Eletroduto de PVC rígido roscável de 2´ - com acessórios</v>
          </cell>
          <cell r="D2130" t="str">
            <v>M</v>
          </cell>
          <cell r="E2130">
            <v>21.66</v>
          </cell>
          <cell r="F2130">
            <v>43.07</v>
          </cell>
          <cell r="G2130">
            <v>64.73</v>
          </cell>
        </row>
        <row r="2131">
          <cell r="A2131" t="str">
            <v>38.01.140</v>
          </cell>
          <cell r="B2131" t="str">
            <v>CDHU 187</v>
          </cell>
          <cell r="C2131" t="str">
            <v>Eletroduto de PVC rígido roscável de 2 1/2´ - com acessórios</v>
          </cell>
          <cell r="D2131" t="str">
            <v>M</v>
          </cell>
          <cell r="E2131">
            <v>35.19</v>
          </cell>
          <cell r="F2131">
            <v>47.86</v>
          </cell>
          <cell r="G2131">
            <v>83.05</v>
          </cell>
        </row>
        <row r="2132">
          <cell r="A2132" t="str">
            <v>38.01.160</v>
          </cell>
          <cell r="B2132" t="str">
            <v>CDHU 187</v>
          </cell>
          <cell r="C2132" t="str">
            <v>Eletroduto de PVC rígido roscável de 3´ - com acessórios</v>
          </cell>
          <cell r="D2132" t="str">
            <v>M</v>
          </cell>
          <cell r="E2132">
            <v>44.66</v>
          </cell>
          <cell r="F2132">
            <v>52.65</v>
          </cell>
          <cell r="G2132">
            <v>97.31</v>
          </cell>
        </row>
        <row r="2133">
          <cell r="A2133" t="str">
            <v>38.01.180</v>
          </cell>
          <cell r="B2133" t="str">
            <v>CDHU 187</v>
          </cell>
          <cell r="C2133" t="str">
            <v>Eletroduto de PVC rígido roscável de 4´ - com acessórios</v>
          </cell>
          <cell r="D2133" t="str">
            <v>M</v>
          </cell>
          <cell r="E2133">
            <v>73.239999999999995</v>
          </cell>
          <cell r="F2133">
            <v>62.22</v>
          </cell>
          <cell r="G2133">
            <v>135.46</v>
          </cell>
        </row>
        <row r="2134">
          <cell r="A2134" t="str">
            <v>38.04</v>
          </cell>
          <cell r="B2134" t="str">
            <v>CDHU 187</v>
          </cell>
          <cell r="C2134" t="str">
            <v>Eletroduto rígido em aço carbono galvanizado com acessórios - NBR 13057</v>
          </cell>
        </row>
        <row r="2135">
          <cell r="A2135" t="str">
            <v>38.04.040</v>
          </cell>
          <cell r="B2135" t="str">
            <v>CDHU 187</v>
          </cell>
          <cell r="C2135" t="str">
            <v>Eletroduto galvanizado conforme NBR13057 -  3/4´ com acessórios</v>
          </cell>
          <cell r="D2135" t="str">
            <v>M</v>
          </cell>
          <cell r="E2135">
            <v>9.07</v>
          </cell>
          <cell r="F2135">
            <v>28.71</v>
          </cell>
          <cell r="G2135">
            <v>37.78</v>
          </cell>
        </row>
        <row r="2136">
          <cell r="A2136" t="str">
            <v>38.04.060</v>
          </cell>
          <cell r="B2136" t="str">
            <v>CDHU 187</v>
          </cell>
          <cell r="C2136" t="str">
            <v>Eletroduto galvanizado conforme NBR13057 -  1´ com acessórios</v>
          </cell>
          <cell r="D2136" t="str">
            <v>M</v>
          </cell>
          <cell r="E2136">
            <v>11.84</v>
          </cell>
          <cell r="F2136">
            <v>33.5</v>
          </cell>
          <cell r="G2136">
            <v>45.34</v>
          </cell>
        </row>
        <row r="2137">
          <cell r="A2137" t="str">
            <v>38.04.080</v>
          </cell>
          <cell r="B2137" t="str">
            <v>CDHU 187</v>
          </cell>
          <cell r="C2137" t="str">
            <v>Eletroduto galvanizado conforme NBR13057 -  1 1/4´ com acessórios</v>
          </cell>
          <cell r="D2137" t="str">
            <v>M</v>
          </cell>
          <cell r="E2137">
            <v>20.63</v>
          </cell>
          <cell r="F2137">
            <v>38.29</v>
          </cell>
          <cell r="G2137">
            <v>58.92</v>
          </cell>
        </row>
        <row r="2138">
          <cell r="A2138" t="str">
            <v>38.04.100</v>
          </cell>
          <cell r="B2138" t="str">
            <v>CDHU 187</v>
          </cell>
          <cell r="C2138" t="str">
            <v>Eletroduto galvanizado conforme NBR13057 -  1 1/2´ com acessórios</v>
          </cell>
          <cell r="D2138" t="str">
            <v>M</v>
          </cell>
          <cell r="E2138">
            <v>23.31</v>
          </cell>
          <cell r="F2138">
            <v>43.07</v>
          </cell>
          <cell r="G2138">
            <v>66.38</v>
          </cell>
        </row>
        <row r="2139">
          <cell r="A2139" t="str">
            <v>38.04.120</v>
          </cell>
          <cell r="B2139" t="str">
            <v>CDHU 187</v>
          </cell>
          <cell r="C2139" t="str">
            <v>Eletroduto galvanizado conforme NBR13057 -  2´ com acessórios</v>
          </cell>
          <cell r="D2139" t="str">
            <v>M</v>
          </cell>
          <cell r="E2139">
            <v>31.25</v>
          </cell>
          <cell r="F2139">
            <v>47.86</v>
          </cell>
          <cell r="G2139">
            <v>79.11</v>
          </cell>
        </row>
        <row r="2140">
          <cell r="A2140" t="str">
            <v>38.04.140</v>
          </cell>
          <cell r="B2140" t="str">
            <v>CDHU 187</v>
          </cell>
          <cell r="C2140" t="str">
            <v>Eletroduto galvanizado conforme NBR13057 -  2 1/2´ com acessórios</v>
          </cell>
          <cell r="D2140" t="str">
            <v>M</v>
          </cell>
          <cell r="E2140">
            <v>45.91</v>
          </cell>
          <cell r="F2140">
            <v>57.43</v>
          </cell>
          <cell r="G2140">
            <v>103.34</v>
          </cell>
        </row>
        <row r="2141">
          <cell r="A2141" t="str">
            <v>38.04.160</v>
          </cell>
          <cell r="B2141" t="str">
            <v>CDHU 187</v>
          </cell>
          <cell r="C2141" t="str">
            <v>Eletroduto galvanizado conforme NBR13057 -  3´ com acessórios</v>
          </cell>
          <cell r="D2141" t="str">
            <v>M</v>
          </cell>
          <cell r="E2141">
            <v>62.82</v>
          </cell>
          <cell r="F2141">
            <v>71.8</v>
          </cell>
          <cell r="G2141">
            <v>134.62</v>
          </cell>
        </row>
        <row r="2142">
          <cell r="A2142" t="str">
            <v>38.04.180</v>
          </cell>
          <cell r="B2142" t="str">
            <v>CDHU 187</v>
          </cell>
          <cell r="C2142" t="str">
            <v>Eletroduto galvanizado conforme NBR13057 -  4´ com acessórios</v>
          </cell>
          <cell r="D2142" t="str">
            <v>M</v>
          </cell>
          <cell r="E2142">
            <v>92.65</v>
          </cell>
          <cell r="F2142">
            <v>86.15</v>
          </cell>
          <cell r="G2142">
            <v>178.8</v>
          </cell>
        </row>
        <row r="2143">
          <cell r="A2143" t="str">
            <v>38.05</v>
          </cell>
          <cell r="B2143" t="str">
            <v>CDHU 187</v>
          </cell>
          <cell r="C2143" t="str">
            <v>Eletroduto rígido em aço carbono galvanizado com acessórios - NBR 6323</v>
          </cell>
        </row>
        <row r="2144">
          <cell r="A2144" t="str">
            <v>38.05.040</v>
          </cell>
          <cell r="B2144" t="str">
            <v>CDHU 187</v>
          </cell>
          <cell r="C2144" t="str">
            <v>Eletroduto galvanizado a quente conforme NBR6323 - 3/4´ - com acessórios</v>
          </cell>
          <cell r="D2144" t="str">
            <v>M</v>
          </cell>
          <cell r="E2144">
            <v>23.93</v>
          </cell>
          <cell r="F2144">
            <v>28.71</v>
          </cell>
          <cell r="G2144">
            <v>52.64</v>
          </cell>
        </row>
        <row r="2145">
          <cell r="A2145" t="str">
            <v>38.05.060</v>
          </cell>
          <cell r="B2145" t="str">
            <v>CDHU 187</v>
          </cell>
          <cell r="C2145" t="str">
            <v>Eletroduto galvanizado a quente conforme NBR6323 - 1´ - com acessórios</v>
          </cell>
          <cell r="D2145" t="str">
            <v>M</v>
          </cell>
          <cell r="E2145">
            <v>30.47</v>
          </cell>
          <cell r="F2145">
            <v>33.5</v>
          </cell>
          <cell r="G2145">
            <v>63.97</v>
          </cell>
        </row>
        <row r="2146">
          <cell r="A2146" t="str">
            <v>38.05.090</v>
          </cell>
          <cell r="B2146" t="str">
            <v>CDHU 187</v>
          </cell>
          <cell r="C2146" t="str">
            <v>Eletroduto galvanizado a quente conforme NBR6323 - 1 1/4´ com acessórios</v>
          </cell>
          <cell r="D2146" t="str">
            <v>M</v>
          </cell>
          <cell r="E2146">
            <v>45.13</v>
          </cell>
          <cell r="F2146">
            <v>38.29</v>
          </cell>
          <cell r="G2146">
            <v>83.42</v>
          </cell>
        </row>
        <row r="2147">
          <cell r="A2147" t="str">
            <v>38.05.100</v>
          </cell>
          <cell r="B2147" t="str">
            <v>CDHU 187</v>
          </cell>
          <cell r="C2147" t="str">
            <v>Eletroduto galvanizado a quente conforme NBR6323 - 1 1/2´ com acessórios</v>
          </cell>
          <cell r="D2147" t="str">
            <v>M</v>
          </cell>
          <cell r="E2147">
            <v>54.83</v>
          </cell>
          <cell r="F2147">
            <v>43.07</v>
          </cell>
          <cell r="G2147">
            <v>97.9</v>
          </cell>
        </row>
        <row r="2148">
          <cell r="A2148" t="str">
            <v>38.05.120</v>
          </cell>
          <cell r="B2148" t="str">
            <v>CDHU 187</v>
          </cell>
          <cell r="C2148" t="str">
            <v>Eletroduto galvanizado a quente conforme NBR6323 - 2´ com acessórios</v>
          </cell>
          <cell r="D2148" t="str">
            <v>M</v>
          </cell>
          <cell r="E2148">
            <v>71.959999999999994</v>
          </cell>
          <cell r="F2148">
            <v>47.86</v>
          </cell>
          <cell r="G2148">
            <v>119.82</v>
          </cell>
        </row>
        <row r="2149">
          <cell r="A2149" t="str">
            <v>38.05.140</v>
          </cell>
          <cell r="B2149" t="str">
            <v>CDHU 187</v>
          </cell>
          <cell r="C2149" t="str">
            <v>Eletroduto galvanizado a quente conforme NBR6323 - 2 1/2´ com acessórios</v>
          </cell>
          <cell r="D2149" t="str">
            <v>M</v>
          </cell>
          <cell r="E2149">
            <v>99.32</v>
          </cell>
          <cell r="F2149">
            <v>57.43</v>
          </cell>
          <cell r="G2149">
            <v>156.75</v>
          </cell>
        </row>
        <row r="2150">
          <cell r="A2150" t="str">
            <v>38.05.160</v>
          </cell>
          <cell r="B2150" t="str">
            <v>CDHU 187</v>
          </cell>
          <cell r="C2150" t="str">
            <v>Eletroduto galvanizado a quente conforme NBR6323 - 3´ com acessórios</v>
          </cell>
          <cell r="D2150" t="str">
            <v>M</v>
          </cell>
          <cell r="E2150">
            <v>113.09</v>
          </cell>
          <cell r="F2150">
            <v>71.8</v>
          </cell>
          <cell r="G2150">
            <v>184.89</v>
          </cell>
        </row>
        <row r="2151">
          <cell r="A2151" t="str">
            <v>38.05.180</v>
          </cell>
          <cell r="B2151" t="str">
            <v>CDHU 187</v>
          </cell>
          <cell r="C2151" t="str">
            <v>Eletroduto galvanizado a quente conforme NBR6323 - 4´ com acessórios</v>
          </cell>
          <cell r="D2151" t="str">
            <v>M</v>
          </cell>
          <cell r="E2151">
            <v>135.87</v>
          </cell>
          <cell r="F2151">
            <v>86.15</v>
          </cell>
          <cell r="G2151">
            <v>222.02</v>
          </cell>
        </row>
        <row r="2152">
          <cell r="A2152" t="str">
            <v>38.06</v>
          </cell>
          <cell r="B2152" t="str">
            <v>CDHU 187</v>
          </cell>
          <cell r="C2152" t="str">
            <v>Eletroduto rígido em aço carbono galvanizado por imersão a quente com acessórios – NBR 5598</v>
          </cell>
        </row>
        <row r="2153">
          <cell r="A2153" t="str">
            <v>38.06.020</v>
          </cell>
          <cell r="B2153" t="str">
            <v>CDHU 187</v>
          </cell>
          <cell r="C2153" t="str">
            <v>Eletroduto galvanizado a quente conforme NBR5598 - 1/2´ com acessórios</v>
          </cell>
          <cell r="D2153" t="str">
            <v>M</v>
          </cell>
          <cell r="E2153">
            <v>22.17</v>
          </cell>
          <cell r="F2153">
            <v>23.94</v>
          </cell>
          <cell r="G2153">
            <v>46.11</v>
          </cell>
        </row>
        <row r="2154">
          <cell r="A2154" t="str">
            <v>38.06.040</v>
          </cell>
          <cell r="B2154" t="str">
            <v>CDHU 187</v>
          </cell>
          <cell r="C2154" t="str">
            <v>Eletroduto galvanizado a quente conforme NBR5598 - 3/4´ com acessórios</v>
          </cell>
          <cell r="D2154" t="str">
            <v>M</v>
          </cell>
          <cell r="E2154">
            <v>28.78</v>
          </cell>
          <cell r="F2154">
            <v>28.71</v>
          </cell>
          <cell r="G2154">
            <v>57.49</v>
          </cell>
        </row>
        <row r="2155">
          <cell r="A2155" t="str">
            <v>38.06.060</v>
          </cell>
          <cell r="B2155" t="str">
            <v>CDHU 187</v>
          </cell>
          <cell r="C2155" t="str">
            <v>Eletroduto galvanizado a quente conforme NBR5598 - 1´ com acessórios</v>
          </cell>
          <cell r="D2155" t="str">
            <v>M</v>
          </cell>
          <cell r="E2155">
            <v>36.21</v>
          </cell>
          <cell r="F2155">
            <v>33.5</v>
          </cell>
          <cell r="G2155">
            <v>69.709999999999994</v>
          </cell>
        </row>
        <row r="2156">
          <cell r="A2156" t="str">
            <v>38.06.080</v>
          </cell>
          <cell r="B2156" t="str">
            <v>CDHU 187</v>
          </cell>
          <cell r="C2156" t="str">
            <v>Eletroduto galvanizado a quente conforme NBR5598 - 1 1/4´ com acessórios</v>
          </cell>
          <cell r="D2156" t="str">
            <v>M</v>
          </cell>
          <cell r="E2156">
            <v>53.32</v>
          </cell>
          <cell r="F2156">
            <v>38.29</v>
          </cell>
          <cell r="G2156">
            <v>91.61</v>
          </cell>
        </row>
        <row r="2157">
          <cell r="A2157" t="str">
            <v>38.06.100</v>
          </cell>
          <cell r="B2157" t="str">
            <v>CDHU 187</v>
          </cell>
          <cell r="C2157" t="str">
            <v>Eletroduto galvanizado a quente conforme NBR5598 - 1 1/2´ com acessórios</v>
          </cell>
          <cell r="D2157" t="str">
            <v>M</v>
          </cell>
          <cell r="E2157">
            <v>60.43</v>
          </cell>
          <cell r="F2157">
            <v>43.07</v>
          </cell>
          <cell r="G2157">
            <v>103.5</v>
          </cell>
        </row>
        <row r="2158">
          <cell r="A2158" t="str">
            <v>38.06.120</v>
          </cell>
          <cell r="B2158" t="str">
            <v>CDHU 187</v>
          </cell>
          <cell r="C2158" t="str">
            <v>Eletroduto galvanizado a quente conforme NBR5598 - 2´ com acessórios</v>
          </cell>
          <cell r="D2158" t="str">
            <v>M</v>
          </cell>
          <cell r="E2158">
            <v>80.81</v>
          </cell>
          <cell r="F2158">
            <v>47.86</v>
          </cell>
          <cell r="G2158">
            <v>128.66999999999999</v>
          </cell>
        </row>
        <row r="2159">
          <cell r="A2159" t="str">
            <v>38.06.140</v>
          </cell>
          <cell r="B2159" t="str">
            <v>CDHU 187</v>
          </cell>
          <cell r="C2159" t="str">
            <v>Eletroduto galvanizado a quente conforme NBR5598 - 2 1/2´ com acessórios</v>
          </cell>
          <cell r="D2159" t="str">
            <v>M</v>
          </cell>
          <cell r="E2159">
            <v>124.7</v>
          </cell>
          <cell r="F2159">
            <v>57.43</v>
          </cell>
          <cell r="G2159">
            <v>182.13</v>
          </cell>
        </row>
        <row r="2160">
          <cell r="A2160" t="str">
            <v>38.06.160</v>
          </cell>
          <cell r="B2160" t="str">
            <v>CDHU 187</v>
          </cell>
          <cell r="C2160" t="str">
            <v>Eletroduto galvanizado a quente conforme NBR5598 - 3´ com acessórios</v>
          </cell>
          <cell r="D2160" t="str">
            <v>M</v>
          </cell>
          <cell r="E2160">
            <v>149.47</v>
          </cell>
          <cell r="F2160">
            <v>71.8</v>
          </cell>
          <cell r="G2160">
            <v>221.27</v>
          </cell>
        </row>
        <row r="2161">
          <cell r="A2161" t="str">
            <v>38.06.180</v>
          </cell>
          <cell r="B2161" t="str">
            <v>CDHU 187</v>
          </cell>
          <cell r="C2161" t="str">
            <v>Eletroduto galvanizado a quente conforme NBR5598 - 4´ com acessórios</v>
          </cell>
          <cell r="D2161" t="str">
            <v>M</v>
          </cell>
          <cell r="E2161">
            <v>198.86</v>
          </cell>
          <cell r="F2161">
            <v>86.15</v>
          </cell>
          <cell r="G2161">
            <v>285.01</v>
          </cell>
        </row>
        <row r="2162">
          <cell r="A2162" t="str">
            <v>38.07</v>
          </cell>
          <cell r="B2162" t="str">
            <v>CDHU 187</v>
          </cell>
          <cell r="C2162" t="str">
            <v>Canaleta, perfilado e acessorios</v>
          </cell>
        </row>
        <row r="2163">
          <cell r="A2163" t="str">
            <v>38.07.030</v>
          </cell>
          <cell r="B2163" t="str">
            <v>CDHU 187</v>
          </cell>
          <cell r="C2163" t="str">
            <v>Grampo tipo ´C´ diâmetro 3/8`, com balancim tamanho grande</v>
          </cell>
          <cell r="D2163" t="str">
            <v>CJ</v>
          </cell>
          <cell r="E2163">
            <v>9.42</v>
          </cell>
          <cell r="F2163">
            <v>11.97</v>
          </cell>
          <cell r="G2163">
            <v>21.39</v>
          </cell>
        </row>
        <row r="2164">
          <cell r="A2164" t="str">
            <v>38.07.050</v>
          </cell>
          <cell r="B2164" t="str">
            <v>CDHU 187</v>
          </cell>
          <cell r="C2164" t="str">
            <v>Tampa de pressão para perfilado de 38 x 38 mm</v>
          </cell>
          <cell r="D2164" t="str">
            <v>M</v>
          </cell>
          <cell r="E2164">
            <v>6.67</v>
          </cell>
          <cell r="F2164">
            <v>2.39</v>
          </cell>
          <cell r="G2164">
            <v>9.06</v>
          </cell>
        </row>
        <row r="2165">
          <cell r="A2165" t="str">
            <v>38.07.120</v>
          </cell>
          <cell r="B2165" t="str">
            <v>CDHU 187</v>
          </cell>
          <cell r="C2165" t="str">
            <v>Saída final, diâmetro de 3/4´</v>
          </cell>
          <cell r="D2165" t="str">
            <v>UN</v>
          </cell>
          <cell r="E2165">
            <v>1.07</v>
          </cell>
          <cell r="F2165">
            <v>7.18</v>
          </cell>
          <cell r="G2165">
            <v>8.25</v>
          </cell>
        </row>
        <row r="2166">
          <cell r="A2166" t="str">
            <v>38.07.130</v>
          </cell>
          <cell r="B2166" t="str">
            <v>CDHU 187</v>
          </cell>
          <cell r="C2166" t="str">
            <v>Saída lateral simples, diâmetro de 3/4´</v>
          </cell>
          <cell r="D2166" t="str">
            <v>UN</v>
          </cell>
          <cell r="E2166">
            <v>3.14</v>
          </cell>
          <cell r="F2166">
            <v>8.6</v>
          </cell>
          <cell r="G2166">
            <v>11.74</v>
          </cell>
        </row>
        <row r="2167">
          <cell r="A2167" t="str">
            <v>38.07.134</v>
          </cell>
          <cell r="B2167" t="str">
            <v>CDHU 187</v>
          </cell>
          <cell r="C2167" t="str">
            <v>Saída lateral simples, diâmetro de 1´</v>
          </cell>
          <cell r="D2167" t="str">
            <v>UN</v>
          </cell>
          <cell r="E2167">
            <v>2.2999999999999998</v>
          </cell>
          <cell r="F2167">
            <v>8.6</v>
          </cell>
          <cell r="G2167">
            <v>10.9</v>
          </cell>
        </row>
        <row r="2168">
          <cell r="A2168" t="str">
            <v>38.07.140</v>
          </cell>
          <cell r="B2168" t="str">
            <v>CDHU 187</v>
          </cell>
          <cell r="C2168" t="str">
            <v>Saída superior, diâmetro de 3/4´</v>
          </cell>
          <cell r="D2168" t="str">
            <v>UN</v>
          </cell>
          <cell r="E2168">
            <v>2.64</v>
          </cell>
          <cell r="F2168">
            <v>7.18</v>
          </cell>
          <cell r="G2168">
            <v>9.82</v>
          </cell>
        </row>
        <row r="2169">
          <cell r="A2169" t="str">
            <v>38.07.172</v>
          </cell>
          <cell r="B2169" t="str">
            <v>CDHU 187</v>
          </cell>
          <cell r="C2169" t="str">
            <v>Canaleta em PVC de 20 x 12 mm, inclusive acessórios</v>
          </cell>
          <cell r="D2169" t="str">
            <v>M</v>
          </cell>
          <cell r="E2169">
            <v>5.54</v>
          </cell>
          <cell r="F2169">
            <v>14.36</v>
          </cell>
          <cell r="G2169">
            <v>19.899999999999999</v>
          </cell>
        </row>
        <row r="2170">
          <cell r="A2170" t="str">
            <v>38.07.200</v>
          </cell>
          <cell r="B2170" t="str">
            <v>CDHU 187</v>
          </cell>
          <cell r="C2170" t="str">
            <v>Vergalhão com rosca, porca e arruela de diâmetro 3/8´ (tirante)</v>
          </cell>
          <cell r="D2170" t="str">
            <v>M</v>
          </cell>
          <cell r="E2170">
            <v>9.76</v>
          </cell>
          <cell r="F2170">
            <v>6.73</v>
          </cell>
          <cell r="G2170">
            <v>16.489999999999998</v>
          </cell>
        </row>
        <row r="2171">
          <cell r="A2171" t="str">
            <v>38.07.210</v>
          </cell>
          <cell r="B2171" t="str">
            <v>CDHU 187</v>
          </cell>
          <cell r="C2171" t="str">
            <v>Vergalhão com rosca, porca e arruela de diâmetro 1/4´ (tirante)</v>
          </cell>
          <cell r="D2171" t="str">
            <v>M</v>
          </cell>
          <cell r="E2171">
            <v>5.13</v>
          </cell>
          <cell r="F2171">
            <v>6.73</v>
          </cell>
          <cell r="G2171">
            <v>11.86</v>
          </cell>
        </row>
        <row r="2172">
          <cell r="A2172" t="str">
            <v>38.07.216</v>
          </cell>
          <cell r="B2172" t="str">
            <v>CDHU 187</v>
          </cell>
          <cell r="C2172" t="str">
            <v>Vergalhão com rosca, porca e arruela de diâmetro 5/16´ (tirante)</v>
          </cell>
          <cell r="D2172" t="str">
            <v>M</v>
          </cell>
          <cell r="E2172">
            <v>9.34</v>
          </cell>
          <cell r="F2172">
            <v>6.73</v>
          </cell>
          <cell r="G2172">
            <v>16.07</v>
          </cell>
        </row>
        <row r="2173">
          <cell r="A2173" t="str">
            <v>38.07.300</v>
          </cell>
          <cell r="B2173" t="str">
            <v>CDHU 187</v>
          </cell>
          <cell r="C2173" t="str">
            <v>Perfilado perfurado 38 x 38 mm em chapa 14 pré-zincada, com acessórios</v>
          </cell>
          <cell r="D2173" t="str">
            <v>M</v>
          </cell>
          <cell r="E2173">
            <v>43.95</v>
          </cell>
          <cell r="F2173">
            <v>11.97</v>
          </cell>
          <cell r="G2173">
            <v>55.92</v>
          </cell>
        </row>
        <row r="2174">
          <cell r="A2174" t="str">
            <v>38.07.310</v>
          </cell>
          <cell r="B2174" t="str">
            <v>CDHU 187</v>
          </cell>
          <cell r="C2174" t="str">
            <v>Perfilado perfurado 38 x 76 mm em chapa 14 pré-zincada, com acessórios</v>
          </cell>
          <cell r="D2174" t="str">
            <v>M</v>
          </cell>
          <cell r="E2174">
            <v>75.650000000000006</v>
          </cell>
          <cell r="F2174">
            <v>11.97</v>
          </cell>
          <cell r="G2174">
            <v>87.62</v>
          </cell>
        </row>
        <row r="2175">
          <cell r="A2175" t="str">
            <v>38.07.340</v>
          </cell>
          <cell r="B2175" t="str">
            <v>CDHU 187</v>
          </cell>
          <cell r="C2175" t="str">
            <v>Perfilado liso 38 x 38 mm - com acessórios</v>
          </cell>
          <cell r="D2175" t="str">
            <v>M</v>
          </cell>
          <cell r="E2175">
            <v>44.54</v>
          </cell>
          <cell r="F2175">
            <v>11.97</v>
          </cell>
          <cell r="G2175">
            <v>56.51</v>
          </cell>
        </row>
        <row r="2176">
          <cell r="A2176" t="str">
            <v>38.07.700</v>
          </cell>
          <cell r="B2176" t="str">
            <v>CDHU 187</v>
          </cell>
          <cell r="C2176" t="str">
            <v>Canaleta aparente com tampa em PVC, autoextinguível, de 85 x 35 mm, com acessórios</v>
          </cell>
          <cell r="D2176" t="str">
            <v>M</v>
          </cell>
          <cell r="E2176">
            <v>70.69</v>
          </cell>
          <cell r="F2176">
            <v>14.36</v>
          </cell>
          <cell r="G2176">
            <v>85.05</v>
          </cell>
        </row>
        <row r="2177">
          <cell r="A2177" t="str">
            <v>38.07.710</v>
          </cell>
          <cell r="B2177" t="str">
            <v>CDHU 187</v>
          </cell>
          <cell r="C2177" t="str">
            <v>Canaleta aparente com duas tampas em PVC, autoextinguível, de 120 x 35 mm, com acessórios</v>
          </cell>
          <cell r="D2177" t="str">
            <v>M</v>
          </cell>
          <cell r="E2177">
            <v>109.2</v>
          </cell>
          <cell r="F2177">
            <v>16.75</v>
          </cell>
          <cell r="G2177">
            <v>125.95</v>
          </cell>
        </row>
        <row r="2178">
          <cell r="A2178" t="str">
            <v>38.07.720</v>
          </cell>
          <cell r="B2178" t="str">
            <v>CDHU 187</v>
          </cell>
          <cell r="C2178" t="str">
            <v>Canaleta aparente com duas tampas em PVC, autoextinguível, de 120 x 60 mm, com acessórios</v>
          </cell>
          <cell r="D2178" t="str">
            <v>M</v>
          </cell>
          <cell r="E2178">
            <v>130.51</v>
          </cell>
          <cell r="F2178">
            <v>19.149999999999999</v>
          </cell>
          <cell r="G2178">
            <v>149.66</v>
          </cell>
        </row>
        <row r="2179">
          <cell r="A2179" t="str">
            <v>38.07.730</v>
          </cell>
          <cell r="B2179" t="str">
            <v>CDHU 187</v>
          </cell>
          <cell r="C2179" t="str">
            <v>Suporte com furos de tomada em PVC de 60 x 35 x 150 mm, para canaleta aparente</v>
          </cell>
          <cell r="D2179" t="str">
            <v>UN</v>
          </cell>
          <cell r="E2179">
            <v>10.41</v>
          </cell>
          <cell r="F2179">
            <v>1.95</v>
          </cell>
          <cell r="G2179">
            <v>12.36</v>
          </cell>
        </row>
        <row r="2180">
          <cell r="A2180" t="str">
            <v>38.07.740</v>
          </cell>
          <cell r="B2180" t="str">
            <v>CDHU 187</v>
          </cell>
          <cell r="C2180" t="str">
            <v>Suporte com furos de tomada em PVC de 85 x 35 x 150 mm, para canaleta aparente</v>
          </cell>
          <cell r="D2180" t="str">
            <v>UN</v>
          </cell>
          <cell r="E2180">
            <v>11.82</v>
          </cell>
          <cell r="F2180">
            <v>1.95</v>
          </cell>
          <cell r="G2180">
            <v>13.77</v>
          </cell>
        </row>
        <row r="2181">
          <cell r="A2181" t="str">
            <v>38.07.750</v>
          </cell>
          <cell r="B2181" t="str">
            <v>CDHU 187</v>
          </cell>
          <cell r="C2181" t="str">
            <v>Suporte com furos de tomada em PVC de 60 x 60 x 150 mm, para canaleta aparente</v>
          </cell>
          <cell r="D2181" t="str">
            <v>UN</v>
          </cell>
          <cell r="E2181">
            <v>11.64</v>
          </cell>
          <cell r="F2181">
            <v>1.95</v>
          </cell>
          <cell r="G2181">
            <v>13.59</v>
          </cell>
        </row>
        <row r="2182">
          <cell r="A2182" t="str">
            <v>38.07.800</v>
          </cell>
          <cell r="B2182" t="str">
            <v>CDHU 187</v>
          </cell>
          <cell r="C2182" t="str">
            <v>Gancho longo em chapa aço zincado para fixação de luminária</v>
          </cell>
          <cell r="D2182" t="str">
            <v>UN</v>
          </cell>
          <cell r="E2182">
            <v>4.47</v>
          </cell>
          <cell r="F2182">
            <v>4.79</v>
          </cell>
          <cell r="G2182">
            <v>9.26</v>
          </cell>
        </row>
        <row r="2183">
          <cell r="A2183" t="str">
            <v>38.07.801</v>
          </cell>
          <cell r="B2183" t="str">
            <v>CDHU 187</v>
          </cell>
          <cell r="C2183" t="str">
            <v>Sapata externa com 4 furos, 38 x 38 mm</v>
          </cell>
          <cell r="D2183" t="str">
            <v>UN</v>
          </cell>
          <cell r="E2183">
            <v>10.8</v>
          </cell>
          <cell r="F2183">
            <v>4.79</v>
          </cell>
          <cell r="G2183">
            <v>15.59</v>
          </cell>
        </row>
        <row r="2184">
          <cell r="A2184" t="str">
            <v>38.10</v>
          </cell>
          <cell r="B2184" t="str">
            <v>CDHU 187</v>
          </cell>
          <cell r="C2184" t="str">
            <v>Duto fechado de piso e acessorios</v>
          </cell>
        </row>
        <row r="2185">
          <cell r="A2185" t="str">
            <v>38.10.010</v>
          </cell>
          <cell r="B2185" t="str">
            <v>CDHU 187</v>
          </cell>
          <cell r="C2185" t="str">
            <v>Duto de piso liso em aço, medindo 2 x 25 x 70 mm, com acessórios</v>
          </cell>
          <cell r="D2185" t="str">
            <v>M</v>
          </cell>
          <cell r="E2185">
            <v>51.08</v>
          </cell>
          <cell r="F2185">
            <v>14.36</v>
          </cell>
          <cell r="G2185">
            <v>65.44</v>
          </cell>
        </row>
        <row r="2186">
          <cell r="A2186" t="str">
            <v>38.10.020</v>
          </cell>
          <cell r="B2186" t="str">
            <v>CDHU 187</v>
          </cell>
          <cell r="C2186" t="str">
            <v>Duto de piso liso em aço, medindo 3 x 25 x 70 mm, com acessórios</v>
          </cell>
          <cell r="D2186" t="str">
            <v>M</v>
          </cell>
          <cell r="E2186">
            <v>76.66</v>
          </cell>
          <cell r="F2186">
            <v>14.36</v>
          </cell>
          <cell r="G2186">
            <v>91.02</v>
          </cell>
        </row>
        <row r="2187">
          <cell r="A2187" t="str">
            <v>38.10.024</v>
          </cell>
          <cell r="B2187" t="str">
            <v>CDHU 187</v>
          </cell>
          <cell r="C2187" t="str">
            <v>Caixa de derivação ou passagem, para cruzamento de duto, medindo 4 x 25 x 70 mm, sem cruzadora</v>
          </cell>
          <cell r="D2187" t="str">
            <v>UN</v>
          </cell>
          <cell r="E2187">
            <v>52.08</v>
          </cell>
          <cell r="F2187">
            <v>14.84</v>
          </cell>
          <cell r="G2187">
            <v>66.92</v>
          </cell>
        </row>
        <row r="2188">
          <cell r="A2188" t="str">
            <v>38.10.026</v>
          </cell>
          <cell r="B2188" t="str">
            <v>CDHU 187</v>
          </cell>
          <cell r="C2188" t="str">
            <v>Caixa de derivação ou passagem, para cruzamento de duto, medindo 12 x 25 x 70 mm, com cruzadora</v>
          </cell>
          <cell r="D2188" t="str">
            <v>UN</v>
          </cell>
          <cell r="E2188">
            <v>144.97</v>
          </cell>
          <cell r="F2188">
            <v>28.71</v>
          </cell>
          <cell r="G2188">
            <v>173.68</v>
          </cell>
        </row>
        <row r="2189">
          <cell r="A2189" t="str">
            <v>38.10.030</v>
          </cell>
          <cell r="B2189" t="str">
            <v>CDHU 187</v>
          </cell>
          <cell r="C2189" t="str">
            <v>Caixa de derivação ou passagem, para cruzamento de duto, medindo 16 x 25 x 70 mm, com cruzadora</v>
          </cell>
          <cell r="D2189" t="str">
            <v>UN</v>
          </cell>
          <cell r="E2189">
            <v>219.49</v>
          </cell>
          <cell r="F2189">
            <v>28.71</v>
          </cell>
          <cell r="G2189">
            <v>248.2</v>
          </cell>
        </row>
        <row r="2190">
          <cell r="A2190" t="str">
            <v>38.10.060</v>
          </cell>
          <cell r="B2190" t="str">
            <v>CDHU 187</v>
          </cell>
          <cell r="C2190" t="str">
            <v>Caixa de tomada e tampa basculante com rebaixo de 2 x (25 x 70 mm)</v>
          </cell>
          <cell r="D2190" t="str">
            <v>UN</v>
          </cell>
          <cell r="E2190">
            <v>191.98</v>
          </cell>
          <cell r="F2190">
            <v>9.1300000000000008</v>
          </cell>
          <cell r="G2190">
            <v>201.11</v>
          </cell>
        </row>
        <row r="2191">
          <cell r="A2191" t="str">
            <v>38.10.070</v>
          </cell>
          <cell r="B2191" t="str">
            <v>CDHU 187</v>
          </cell>
          <cell r="C2191" t="str">
            <v>Caixa de tomada e tampa basculante com rebaixo de 3 x (25 x 70 mm)</v>
          </cell>
          <cell r="D2191" t="str">
            <v>UN</v>
          </cell>
          <cell r="E2191">
            <v>229.11</v>
          </cell>
          <cell r="F2191">
            <v>9.1300000000000008</v>
          </cell>
          <cell r="G2191">
            <v>238.24</v>
          </cell>
        </row>
        <row r="2192">
          <cell r="A2192" t="str">
            <v>38.10.080</v>
          </cell>
          <cell r="B2192" t="str">
            <v>CDHU 187</v>
          </cell>
          <cell r="C2192" t="str">
            <v>Caixa de tomada e tampa basculante com rebaixo de 4 x (25 x 70 mm)</v>
          </cell>
          <cell r="D2192" t="str">
            <v>UN</v>
          </cell>
          <cell r="E2192">
            <v>371.8</v>
          </cell>
          <cell r="F2192">
            <v>9.1300000000000008</v>
          </cell>
          <cell r="G2192">
            <v>380.93</v>
          </cell>
        </row>
        <row r="2193">
          <cell r="A2193" t="str">
            <v>38.10.090</v>
          </cell>
          <cell r="B2193" t="str">
            <v>CDHU 187</v>
          </cell>
          <cell r="C2193" t="str">
            <v>Suporte de tomada para caixas com 2, 3 ou 4 vias</v>
          </cell>
          <cell r="D2193" t="str">
            <v>UN</v>
          </cell>
          <cell r="E2193">
            <v>9.09</v>
          </cell>
          <cell r="F2193">
            <v>0.97</v>
          </cell>
          <cell r="G2193">
            <v>10.06</v>
          </cell>
        </row>
        <row r="2194">
          <cell r="A2194" t="str">
            <v>38.12</v>
          </cell>
          <cell r="B2194" t="str">
            <v>CDHU 187</v>
          </cell>
          <cell r="C2194" t="str">
            <v>Leitos e acessorios</v>
          </cell>
        </row>
        <row r="2195">
          <cell r="A2195" t="str">
            <v>38.12.086</v>
          </cell>
          <cell r="B2195" t="str">
            <v>CDHU 187</v>
          </cell>
          <cell r="C2195" t="str">
            <v>Leito para cabos, tipo pesado, em aço galvanizado de 300 x 100 mm - com acessórios</v>
          </cell>
          <cell r="D2195" t="str">
            <v>M</v>
          </cell>
          <cell r="E2195">
            <v>290.69</v>
          </cell>
          <cell r="F2195">
            <v>14.36</v>
          </cell>
          <cell r="G2195">
            <v>305.05</v>
          </cell>
        </row>
        <row r="2196">
          <cell r="A2196" t="str">
            <v>38.12.090</v>
          </cell>
          <cell r="B2196" t="str">
            <v>CDHU 187</v>
          </cell>
          <cell r="C2196" t="str">
            <v>Leito para cabos, tipo pesado, em aço galvanizado de 400 x 100 mm - com acessórios</v>
          </cell>
          <cell r="D2196" t="str">
            <v>M</v>
          </cell>
          <cell r="E2196">
            <v>297.58</v>
          </cell>
          <cell r="F2196">
            <v>14.36</v>
          </cell>
          <cell r="G2196">
            <v>311.94</v>
          </cell>
        </row>
        <row r="2197">
          <cell r="A2197" t="str">
            <v>38.12.100</v>
          </cell>
          <cell r="B2197" t="str">
            <v>CDHU 187</v>
          </cell>
          <cell r="C2197" t="str">
            <v>Leito para cabos, tipo pesado, em aço galvanizado de 600 x 100 mm - com acessórios</v>
          </cell>
          <cell r="D2197" t="str">
            <v>M</v>
          </cell>
          <cell r="E2197">
            <v>350.56</v>
          </cell>
          <cell r="F2197">
            <v>14.36</v>
          </cell>
          <cell r="G2197">
            <v>364.92</v>
          </cell>
        </row>
        <row r="2198">
          <cell r="A2198" t="str">
            <v>38.12.120</v>
          </cell>
          <cell r="B2198" t="str">
            <v>CDHU 187</v>
          </cell>
          <cell r="C2198" t="str">
            <v>Leito para cabos, tipo pesado, em aço galvanizado de 500 x 100 mm - com acessórios</v>
          </cell>
          <cell r="D2198" t="str">
            <v>M</v>
          </cell>
          <cell r="E2198">
            <v>323.25</v>
          </cell>
          <cell r="F2198">
            <v>14.36</v>
          </cell>
          <cell r="G2198">
            <v>337.61</v>
          </cell>
        </row>
        <row r="2199">
          <cell r="A2199" t="str">
            <v>38.12.130</v>
          </cell>
          <cell r="B2199" t="str">
            <v>CDHU 187</v>
          </cell>
          <cell r="C2199" t="str">
            <v>Leito para cabos, tipo pesado, em aço galvanizado de 800 x 100 mm - com acessórios</v>
          </cell>
          <cell r="D2199" t="str">
            <v>M</v>
          </cell>
          <cell r="E2199">
            <v>403.49</v>
          </cell>
          <cell r="F2199">
            <v>14.36</v>
          </cell>
          <cell r="G2199">
            <v>417.85</v>
          </cell>
        </row>
        <row r="2200">
          <cell r="A2200" t="str">
            <v>38.13</v>
          </cell>
          <cell r="B2200" t="str">
            <v>CDHU 187</v>
          </cell>
          <cell r="C2200" t="str">
            <v>Eletroduto em polietileno de alta densidade</v>
          </cell>
        </row>
        <row r="2201">
          <cell r="A2201" t="str">
            <v>38.13.010</v>
          </cell>
          <cell r="B2201" t="str">
            <v>CDHU 187</v>
          </cell>
          <cell r="C2201" t="str">
            <v>Eletroduto corrugado em polietileno de alta densidade, DN= 30 mm, com acessórios</v>
          </cell>
          <cell r="D2201" t="str">
            <v>M</v>
          </cell>
          <cell r="E2201">
            <v>7.94</v>
          </cell>
          <cell r="F2201">
            <v>1.92</v>
          </cell>
          <cell r="G2201">
            <v>9.86</v>
          </cell>
        </row>
        <row r="2202">
          <cell r="A2202" t="str">
            <v>38.13.016</v>
          </cell>
          <cell r="B2202" t="str">
            <v>CDHU 187</v>
          </cell>
          <cell r="C2202" t="str">
            <v>Eletroduto corrugado em polietileno de alta densidade, DN= 40 mm, com acessórios</v>
          </cell>
          <cell r="D2202" t="str">
            <v>M</v>
          </cell>
          <cell r="E2202">
            <v>9.94</v>
          </cell>
          <cell r="F2202">
            <v>1.92</v>
          </cell>
          <cell r="G2202">
            <v>11.86</v>
          </cell>
        </row>
        <row r="2203">
          <cell r="A2203" t="str">
            <v>38.13.020</v>
          </cell>
          <cell r="B2203" t="str">
            <v>CDHU 187</v>
          </cell>
          <cell r="C2203" t="str">
            <v>Eletroduto corrugado em polietileno de alta densidade, DN= 50 mm, com acessórios</v>
          </cell>
          <cell r="D2203" t="str">
            <v>M</v>
          </cell>
          <cell r="E2203">
            <v>12.03</v>
          </cell>
          <cell r="F2203">
            <v>1.92</v>
          </cell>
          <cell r="G2203">
            <v>13.95</v>
          </cell>
        </row>
        <row r="2204">
          <cell r="A2204" t="str">
            <v>38.13.030</v>
          </cell>
          <cell r="B2204" t="str">
            <v>CDHU 187</v>
          </cell>
          <cell r="C2204" t="str">
            <v>Eletroduto corrugado em polietileno de alta densidade, DN= 75 mm, com acessórios</v>
          </cell>
          <cell r="D2204" t="str">
            <v>M</v>
          </cell>
          <cell r="E2204">
            <v>19.899999999999999</v>
          </cell>
          <cell r="F2204">
            <v>1.92</v>
          </cell>
          <cell r="G2204">
            <v>21.82</v>
          </cell>
        </row>
        <row r="2205">
          <cell r="A2205" t="str">
            <v>38.13.040</v>
          </cell>
          <cell r="B2205" t="str">
            <v>CDHU 187</v>
          </cell>
          <cell r="C2205" t="str">
            <v>Eletroduto corrugado em polietileno de alta densidade, DN= 100 mm, com acessórios</v>
          </cell>
          <cell r="D2205" t="str">
            <v>M</v>
          </cell>
          <cell r="E2205">
            <v>26.86</v>
          </cell>
          <cell r="F2205">
            <v>1.92</v>
          </cell>
          <cell r="G2205">
            <v>28.78</v>
          </cell>
        </row>
        <row r="2206">
          <cell r="A2206" t="str">
            <v>38.13.050</v>
          </cell>
          <cell r="B2206" t="str">
            <v>CDHU 187</v>
          </cell>
          <cell r="C2206" t="str">
            <v>Eletroduto corrugado em polietileno de alta densidade, DN= 125 mm, com acessórios</v>
          </cell>
          <cell r="D2206" t="str">
            <v>M</v>
          </cell>
          <cell r="E2206">
            <v>38.409999999999997</v>
          </cell>
          <cell r="F2206">
            <v>1.92</v>
          </cell>
          <cell r="G2206">
            <v>40.33</v>
          </cell>
        </row>
        <row r="2207">
          <cell r="A2207" t="str">
            <v>38.13.060</v>
          </cell>
          <cell r="B2207" t="str">
            <v>CDHU 187</v>
          </cell>
          <cell r="C2207" t="str">
            <v>Eletroduto corrugado em polietileno de alta densidade, DN= 150 mm, com acessórios</v>
          </cell>
          <cell r="D2207" t="str">
            <v>M</v>
          </cell>
          <cell r="E2207">
            <v>59.64</v>
          </cell>
          <cell r="F2207">
            <v>1.92</v>
          </cell>
          <cell r="G2207">
            <v>61.56</v>
          </cell>
        </row>
        <row r="2208">
          <cell r="A2208" t="str">
            <v>38.15</v>
          </cell>
          <cell r="B2208" t="str">
            <v>CDHU 187</v>
          </cell>
          <cell r="C2208" t="str">
            <v>Eletroduto metalico flexivel</v>
          </cell>
        </row>
        <row r="2209">
          <cell r="A2209" t="str">
            <v>38.15.010</v>
          </cell>
          <cell r="B2209" t="str">
            <v>CDHU 187</v>
          </cell>
          <cell r="C2209" t="str">
            <v>Eletroduto metálico flexível com capa em PVC de 3/4´</v>
          </cell>
          <cell r="D2209" t="str">
            <v>M</v>
          </cell>
          <cell r="E2209">
            <v>10.64</v>
          </cell>
          <cell r="F2209">
            <v>16.84</v>
          </cell>
          <cell r="G2209">
            <v>27.48</v>
          </cell>
        </row>
        <row r="2210">
          <cell r="A2210" t="str">
            <v>38.15.020</v>
          </cell>
          <cell r="B2210" t="str">
            <v>CDHU 187</v>
          </cell>
          <cell r="C2210" t="str">
            <v>Eletroduto metálico flexível com capa em PVC de 1´</v>
          </cell>
          <cell r="D2210" t="str">
            <v>M</v>
          </cell>
          <cell r="E2210">
            <v>16.13</v>
          </cell>
          <cell r="F2210">
            <v>16.84</v>
          </cell>
          <cell r="G2210">
            <v>32.97</v>
          </cell>
        </row>
        <row r="2211">
          <cell r="A2211" t="str">
            <v>38.15.040</v>
          </cell>
          <cell r="B2211" t="str">
            <v>CDHU 187</v>
          </cell>
          <cell r="C2211" t="str">
            <v>Eletroduto metálico flexível com capa em PVC de 2´</v>
          </cell>
          <cell r="D2211" t="str">
            <v>M</v>
          </cell>
          <cell r="E2211">
            <v>32.86</v>
          </cell>
          <cell r="F2211">
            <v>16.84</v>
          </cell>
          <cell r="G2211">
            <v>49.7</v>
          </cell>
        </row>
        <row r="2212">
          <cell r="A2212" t="str">
            <v>38.15.110</v>
          </cell>
          <cell r="B2212" t="str">
            <v>CDHU 187</v>
          </cell>
          <cell r="C2212" t="str">
            <v>Terminal macho fixo em latão zincado de 3/4´</v>
          </cell>
          <cell r="D2212" t="str">
            <v>UN</v>
          </cell>
          <cell r="E2212">
            <v>20.079999999999998</v>
          </cell>
          <cell r="F2212">
            <v>3.25</v>
          </cell>
          <cell r="G2212">
            <v>23.33</v>
          </cell>
        </row>
        <row r="2213">
          <cell r="A2213" t="str">
            <v>38.15.120</v>
          </cell>
          <cell r="B2213" t="str">
            <v>CDHU 187</v>
          </cell>
          <cell r="C2213" t="str">
            <v>Terminal macho fixo em latão zincado de 1´</v>
          </cell>
          <cell r="D2213" t="str">
            <v>UN</v>
          </cell>
          <cell r="E2213">
            <v>23.05</v>
          </cell>
          <cell r="F2213">
            <v>3.25</v>
          </cell>
          <cell r="G2213">
            <v>26.3</v>
          </cell>
        </row>
        <row r="2214">
          <cell r="A2214" t="str">
            <v>38.15.140</v>
          </cell>
          <cell r="B2214" t="str">
            <v>CDHU 187</v>
          </cell>
          <cell r="C2214" t="str">
            <v>Terminal macho fixo em latão zincado de 2´</v>
          </cell>
          <cell r="D2214" t="str">
            <v>UN</v>
          </cell>
          <cell r="E2214">
            <v>76.25</v>
          </cell>
          <cell r="F2214">
            <v>3.25</v>
          </cell>
          <cell r="G2214">
            <v>79.5</v>
          </cell>
        </row>
        <row r="2215">
          <cell r="A2215" t="str">
            <v>38.15.310</v>
          </cell>
          <cell r="B2215" t="str">
            <v>CDHU 187</v>
          </cell>
          <cell r="C2215" t="str">
            <v>Terminal macho giratório em latão zincado de 3/4´</v>
          </cell>
          <cell r="D2215" t="str">
            <v>UN</v>
          </cell>
          <cell r="E2215">
            <v>20.56</v>
          </cell>
          <cell r="F2215">
            <v>3.25</v>
          </cell>
          <cell r="G2215">
            <v>23.81</v>
          </cell>
        </row>
        <row r="2216">
          <cell r="A2216" t="str">
            <v>38.15.320</v>
          </cell>
          <cell r="B2216" t="str">
            <v>CDHU 187</v>
          </cell>
          <cell r="C2216" t="str">
            <v>Terminal macho giratório em latão zincado de 1´</v>
          </cell>
          <cell r="D2216" t="str">
            <v>UN</v>
          </cell>
          <cell r="E2216">
            <v>35.51</v>
          </cell>
          <cell r="F2216">
            <v>3.25</v>
          </cell>
          <cell r="G2216">
            <v>38.76</v>
          </cell>
        </row>
        <row r="2217">
          <cell r="A2217" t="str">
            <v>38.15.340</v>
          </cell>
          <cell r="B2217" t="str">
            <v>CDHU 187</v>
          </cell>
          <cell r="C2217" t="str">
            <v>Terminal macho giratório em latão zincado de 2´</v>
          </cell>
          <cell r="D2217" t="str">
            <v>UN</v>
          </cell>
          <cell r="E2217">
            <v>89.62</v>
          </cell>
          <cell r="F2217">
            <v>3.25</v>
          </cell>
          <cell r="G2217">
            <v>92.87</v>
          </cell>
        </row>
        <row r="2218">
          <cell r="A2218" t="str">
            <v>38.16</v>
          </cell>
          <cell r="B2218" t="str">
            <v>CDHU 187</v>
          </cell>
          <cell r="C2218" t="str">
            <v>Rodape tecnico e acessorios</v>
          </cell>
        </row>
        <row r="2219">
          <cell r="A2219" t="str">
            <v>38.16.030</v>
          </cell>
          <cell r="B2219" t="str">
            <v>CDHU 187</v>
          </cell>
          <cell r="C2219" t="str">
            <v>Rodapé técnico triplo e tampa com pintura eletrostática</v>
          </cell>
          <cell r="D2219" t="str">
            <v>M</v>
          </cell>
          <cell r="E2219">
            <v>72.900000000000006</v>
          </cell>
          <cell r="F2219">
            <v>14.36</v>
          </cell>
          <cell r="G2219">
            <v>87.26</v>
          </cell>
        </row>
        <row r="2220">
          <cell r="A2220" t="str">
            <v>38.16.060</v>
          </cell>
          <cell r="B2220" t="str">
            <v>CDHU 187</v>
          </cell>
          <cell r="C2220" t="str">
            <v>Curva horizontal tripla de 90°, interna ou externa e tampa com pintura eletrostática</v>
          </cell>
          <cell r="D2220" t="str">
            <v>UN</v>
          </cell>
          <cell r="E2220">
            <v>73.3</v>
          </cell>
          <cell r="F2220">
            <v>23.94</v>
          </cell>
          <cell r="G2220">
            <v>97.24</v>
          </cell>
        </row>
        <row r="2221">
          <cell r="A2221" t="str">
            <v>38.16.080</v>
          </cell>
          <cell r="B2221" t="str">
            <v>CDHU 187</v>
          </cell>
          <cell r="C2221" t="str">
            <v>Tê triplo de 90°, horizontal ou vertical e tampa com pintura eletrostática</v>
          </cell>
          <cell r="D2221" t="str">
            <v>UN</v>
          </cell>
          <cell r="E2221">
            <v>106.98</v>
          </cell>
          <cell r="F2221">
            <v>23.94</v>
          </cell>
          <cell r="G2221">
            <v>130.91999999999999</v>
          </cell>
        </row>
        <row r="2222">
          <cell r="A2222" t="str">
            <v>38.16.090</v>
          </cell>
          <cell r="B2222" t="str">
            <v>CDHU 187</v>
          </cell>
          <cell r="C2222" t="str">
            <v>Caixa para tomadas: de energia, RJ, sobressalente, interruptor ou espelho, com pintura eletrostática, para rodapé técnico triplo</v>
          </cell>
          <cell r="D2222" t="str">
            <v>UN</v>
          </cell>
          <cell r="E2222">
            <v>28.5</v>
          </cell>
          <cell r="F2222">
            <v>9.1300000000000008</v>
          </cell>
          <cell r="G2222">
            <v>37.630000000000003</v>
          </cell>
        </row>
        <row r="2223">
          <cell r="A2223" t="str">
            <v>38.16.130</v>
          </cell>
          <cell r="B2223" t="str">
            <v>CDHU 187</v>
          </cell>
          <cell r="C2223" t="str">
            <v>Caixa para tomadas: de energia, RJ, sobressalente, interruptor ou espelho, com pintura eletrostática, para rodapé técnico duplo</v>
          </cell>
          <cell r="D2223" t="str">
            <v>UN</v>
          </cell>
          <cell r="E2223">
            <v>18.36</v>
          </cell>
          <cell r="F2223">
            <v>9.1300000000000008</v>
          </cell>
          <cell r="G2223">
            <v>27.49</v>
          </cell>
        </row>
        <row r="2224">
          <cell r="A2224" t="str">
            <v>38.16.140</v>
          </cell>
          <cell r="B2224" t="str">
            <v>CDHU 187</v>
          </cell>
          <cell r="C2224" t="str">
            <v>Terminal de fechamento ou mata junta com pintura eletrostática, para rodapé técnico triplo</v>
          </cell>
          <cell r="D2224" t="str">
            <v>UN</v>
          </cell>
          <cell r="E2224">
            <v>12.49</v>
          </cell>
          <cell r="F2224">
            <v>7.18</v>
          </cell>
          <cell r="G2224">
            <v>19.670000000000002</v>
          </cell>
        </row>
        <row r="2225">
          <cell r="A2225" t="str">
            <v>38.16.150</v>
          </cell>
          <cell r="B2225" t="str">
            <v>CDHU 187</v>
          </cell>
          <cell r="C2225" t="str">
            <v>Rodapé técnico duplo e tampa com pintura eletrostática</v>
          </cell>
          <cell r="D2225" t="str">
            <v>M</v>
          </cell>
          <cell r="E2225">
            <v>61</v>
          </cell>
          <cell r="F2225">
            <v>14.36</v>
          </cell>
          <cell r="G2225">
            <v>75.36</v>
          </cell>
        </row>
        <row r="2226">
          <cell r="A2226" t="str">
            <v>38.16.160</v>
          </cell>
          <cell r="B2226" t="str">
            <v>CDHU 187</v>
          </cell>
          <cell r="C2226" t="str">
            <v>Curva vertical dupla de 90°, interna ou externa e tampa com pintura eletrostática</v>
          </cell>
          <cell r="D2226" t="str">
            <v>UN</v>
          </cell>
          <cell r="E2226">
            <v>56.36</v>
          </cell>
          <cell r="F2226">
            <v>23.94</v>
          </cell>
          <cell r="G2226">
            <v>80.3</v>
          </cell>
        </row>
        <row r="2227">
          <cell r="A2227" t="str">
            <v>38.16.190</v>
          </cell>
          <cell r="B2227" t="str">
            <v>CDHU 187</v>
          </cell>
          <cell r="C2227" t="str">
            <v>Terminal de fechamento ou mata junta com pintura eletrostática, para rodapé técnico duplo</v>
          </cell>
          <cell r="D2227" t="str">
            <v>UN</v>
          </cell>
          <cell r="E2227">
            <v>9.4600000000000009</v>
          </cell>
          <cell r="F2227">
            <v>7.18</v>
          </cell>
          <cell r="G2227">
            <v>16.64</v>
          </cell>
        </row>
        <row r="2228">
          <cell r="A2228" t="str">
            <v>38.16.200</v>
          </cell>
          <cell r="B2228" t="str">
            <v>CDHU 187</v>
          </cell>
          <cell r="C2228" t="str">
            <v>Curva horizontal dupla de 90°, interna ou externa e tampa com pintura eletrostática</v>
          </cell>
          <cell r="D2228" t="str">
            <v>UN</v>
          </cell>
          <cell r="E2228">
            <v>55</v>
          </cell>
          <cell r="F2228">
            <v>23.94</v>
          </cell>
          <cell r="G2228">
            <v>78.94</v>
          </cell>
        </row>
        <row r="2229">
          <cell r="A2229" t="str">
            <v>38.16.230</v>
          </cell>
          <cell r="B2229" t="str">
            <v>CDHU 187</v>
          </cell>
          <cell r="C2229" t="str">
            <v>Curva vertical tripla de 90°, interna ou externa e tampa com pintura eletrostática</v>
          </cell>
          <cell r="D2229" t="str">
            <v>UN</v>
          </cell>
          <cell r="E2229">
            <v>76.209999999999994</v>
          </cell>
          <cell r="F2229">
            <v>23.94</v>
          </cell>
          <cell r="G2229">
            <v>100.15</v>
          </cell>
        </row>
        <row r="2230">
          <cell r="A2230" t="str">
            <v>38.16.250</v>
          </cell>
          <cell r="B2230" t="str">
            <v>CDHU 187</v>
          </cell>
          <cell r="C2230" t="str">
            <v>Poste condutor metálico para distribuição, com suporte para tomadas elétricas e RJ, com pintura eletrostática, altura de 3 m</v>
          </cell>
          <cell r="D2230" t="str">
            <v>UN</v>
          </cell>
          <cell r="E2230">
            <v>731.06</v>
          </cell>
          <cell r="F2230">
            <v>32.25</v>
          </cell>
          <cell r="G2230">
            <v>763.31</v>
          </cell>
        </row>
        <row r="2231">
          <cell r="A2231" t="str">
            <v>38.16.270</v>
          </cell>
          <cell r="B2231" t="str">
            <v>CDHU 187</v>
          </cell>
          <cell r="C2231" t="str">
            <v>Caixa de derivação embutida ou externa para rodapé técnico duplo</v>
          </cell>
          <cell r="D2231" t="str">
            <v>UN</v>
          </cell>
          <cell r="E2231">
            <v>33.409999999999997</v>
          </cell>
          <cell r="F2231">
            <v>23.94</v>
          </cell>
          <cell r="G2231">
            <v>57.35</v>
          </cell>
        </row>
        <row r="2232">
          <cell r="A2232" t="str">
            <v>38.19</v>
          </cell>
          <cell r="B2232" t="str">
            <v>CDHU 187</v>
          </cell>
          <cell r="C2232" t="str">
            <v>Eletroduto em PVC corrugado flexivel</v>
          </cell>
        </row>
        <row r="2233">
          <cell r="A2233" t="str">
            <v>38.19.020</v>
          </cell>
          <cell r="B2233" t="str">
            <v>CDHU 187</v>
          </cell>
          <cell r="C2233" t="str">
            <v>Eletroduto de PVC corrugado flexível leve, diâmetro externo de 20 mm</v>
          </cell>
          <cell r="D2233" t="str">
            <v>M</v>
          </cell>
          <cell r="E2233">
            <v>2.73</v>
          </cell>
          <cell r="F2233">
            <v>14.36</v>
          </cell>
          <cell r="G2233">
            <v>17.09</v>
          </cell>
        </row>
        <row r="2234">
          <cell r="A2234" t="str">
            <v>38.19.030</v>
          </cell>
          <cell r="B2234" t="str">
            <v>CDHU 187</v>
          </cell>
          <cell r="C2234" t="str">
            <v>Eletroduto de PVC corrugado flexível leve, diâmetro externo de 25 mm</v>
          </cell>
          <cell r="D2234" t="str">
            <v>M</v>
          </cell>
          <cell r="E2234">
            <v>3</v>
          </cell>
          <cell r="F2234">
            <v>14.36</v>
          </cell>
          <cell r="G2234">
            <v>17.36</v>
          </cell>
        </row>
        <row r="2235">
          <cell r="A2235" t="str">
            <v>38.19.040</v>
          </cell>
          <cell r="B2235" t="str">
            <v>CDHU 187</v>
          </cell>
          <cell r="C2235" t="str">
            <v>Eletroduto de PVC corrugado flexível leve, diâmetro externo de 32 mm</v>
          </cell>
          <cell r="D2235" t="str">
            <v>M</v>
          </cell>
          <cell r="E2235">
            <v>5.05</v>
          </cell>
          <cell r="F2235">
            <v>14.36</v>
          </cell>
          <cell r="G2235">
            <v>19.41</v>
          </cell>
        </row>
        <row r="2236">
          <cell r="A2236" t="str">
            <v>38.19.210</v>
          </cell>
          <cell r="B2236" t="str">
            <v>CDHU 187</v>
          </cell>
          <cell r="C2236" t="str">
            <v>Eletroduto de PVC corrugado flexível reforçado, diâmetro externo de 25 mm</v>
          </cell>
          <cell r="D2236" t="str">
            <v>M</v>
          </cell>
          <cell r="E2236">
            <v>3.64</v>
          </cell>
          <cell r="F2236">
            <v>14.36</v>
          </cell>
          <cell r="G2236">
            <v>18</v>
          </cell>
        </row>
        <row r="2237">
          <cell r="A2237" t="str">
            <v>38.19.220</v>
          </cell>
          <cell r="B2237" t="str">
            <v>CDHU 187</v>
          </cell>
          <cell r="C2237" t="str">
            <v>Eletroduto de PVC corrugado flexível reforçado, diâmetro externo de 32 mm</v>
          </cell>
          <cell r="D2237" t="str">
            <v>M</v>
          </cell>
          <cell r="E2237">
            <v>5.86</v>
          </cell>
          <cell r="F2237">
            <v>14.36</v>
          </cell>
          <cell r="G2237">
            <v>20.22</v>
          </cell>
        </row>
        <row r="2238">
          <cell r="A2238" t="str">
            <v>38.20</v>
          </cell>
          <cell r="B2238" t="str">
            <v>CDHU 187</v>
          </cell>
          <cell r="C2238" t="str">
            <v>Reparos, conservacoes e complementos - GRUPO 38</v>
          </cell>
        </row>
        <row r="2239">
          <cell r="A2239" t="str">
            <v>38.20.010</v>
          </cell>
          <cell r="B2239" t="str">
            <v>CDHU 187</v>
          </cell>
          <cell r="C2239" t="str">
            <v>Recolocação de perfilado 38x38 mm</v>
          </cell>
          <cell r="D2239" t="str">
            <v>M</v>
          </cell>
          <cell r="F2239">
            <v>11.97</v>
          </cell>
          <cell r="G2239">
            <v>11.97</v>
          </cell>
        </row>
        <row r="2240">
          <cell r="A2240" t="str">
            <v>38.20.020</v>
          </cell>
          <cell r="B2240" t="str">
            <v>CDHU 187</v>
          </cell>
          <cell r="C2240" t="str">
            <v>Recolocação de vergalhão</v>
          </cell>
          <cell r="D2240" t="str">
            <v>M</v>
          </cell>
          <cell r="F2240">
            <v>19.149999999999999</v>
          </cell>
          <cell r="G2240">
            <v>19.149999999999999</v>
          </cell>
        </row>
        <row r="2241">
          <cell r="A2241" t="str">
            <v>38.20.030</v>
          </cell>
          <cell r="B2241" t="str">
            <v>CDHU 187</v>
          </cell>
          <cell r="C2241" t="str">
            <v>Recolocação de caixa de tomada para perfilado</v>
          </cell>
          <cell r="D2241" t="str">
            <v>UN</v>
          </cell>
          <cell r="F2241">
            <v>14.36</v>
          </cell>
          <cell r="G2241">
            <v>14.36</v>
          </cell>
        </row>
        <row r="2242">
          <cell r="A2242" t="str">
            <v>38.20.040</v>
          </cell>
          <cell r="B2242" t="str">
            <v>CDHU 187</v>
          </cell>
          <cell r="C2242" t="str">
            <v>Recolocação de eletrodutos</v>
          </cell>
          <cell r="D2242" t="str">
            <v>M</v>
          </cell>
          <cell r="F2242">
            <v>47.86</v>
          </cell>
          <cell r="G2242">
            <v>47.86</v>
          </cell>
        </row>
        <row r="2243">
          <cell r="A2243" t="str">
            <v>38.21</v>
          </cell>
          <cell r="B2243" t="str">
            <v>CDHU 187</v>
          </cell>
          <cell r="C2243" t="str">
            <v>Eletrocalha e acessorios</v>
          </cell>
        </row>
        <row r="2244">
          <cell r="A2244" t="str">
            <v>38.21.110</v>
          </cell>
          <cell r="B2244" t="str">
            <v>CDHU 187</v>
          </cell>
          <cell r="C2244" t="str">
            <v>Eletrocalha lisa galvanizada a fogo, 50 x 50 mm, com acessórios</v>
          </cell>
          <cell r="D2244" t="str">
            <v>M</v>
          </cell>
          <cell r="E2244">
            <v>61.69</v>
          </cell>
          <cell r="F2244">
            <v>23.94</v>
          </cell>
          <cell r="G2244">
            <v>85.63</v>
          </cell>
        </row>
        <row r="2245">
          <cell r="A2245" t="str">
            <v>38.21.120</v>
          </cell>
          <cell r="B2245" t="str">
            <v>CDHU 187</v>
          </cell>
          <cell r="C2245" t="str">
            <v>Eletrocalha lisa galvanizada a fogo, 100 x 50 mm, com acessórios</v>
          </cell>
          <cell r="D2245" t="str">
            <v>M</v>
          </cell>
          <cell r="E2245">
            <v>83.93</v>
          </cell>
          <cell r="F2245">
            <v>23.94</v>
          </cell>
          <cell r="G2245">
            <v>107.87</v>
          </cell>
        </row>
        <row r="2246">
          <cell r="A2246" t="str">
            <v>38.21.130</v>
          </cell>
          <cell r="B2246" t="str">
            <v>CDHU 187</v>
          </cell>
          <cell r="C2246" t="str">
            <v>Eletrocalha lisa galvanizada a fogo, 150 x 50 mm, com acessórios</v>
          </cell>
          <cell r="D2246" t="str">
            <v>M</v>
          </cell>
          <cell r="E2246">
            <v>101.19</v>
          </cell>
          <cell r="F2246">
            <v>23.94</v>
          </cell>
          <cell r="G2246">
            <v>125.13</v>
          </cell>
        </row>
        <row r="2247">
          <cell r="A2247" t="str">
            <v>38.21.140</v>
          </cell>
          <cell r="B2247" t="str">
            <v>CDHU 187</v>
          </cell>
          <cell r="C2247" t="str">
            <v>Eletrocalha lisa galvanizada a fogo, 200 x 50 mm, com acessórios</v>
          </cell>
          <cell r="D2247" t="str">
            <v>M</v>
          </cell>
          <cell r="E2247">
            <v>122.36</v>
          </cell>
          <cell r="F2247">
            <v>23.94</v>
          </cell>
          <cell r="G2247">
            <v>146.30000000000001</v>
          </cell>
        </row>
        <row r="2248">
          <cell r="A2248" t="str">
            <v>38.21.150</v>
          </cell>
          <cell r="B2248" t="str">
            <v>CDHU 187</v>
          </cell>
          <cell r="C2248" t="str">
            <v>Eletrocalha lisa galvanizada a fogo, 250 x 50 mm, com acessórios</v>
          </cell>
          <cell r="D2248" t="str">
            <v>M</v>
          </cell>
          <cell r="E2248">
            <v>142.68</v>
          </cell>
          <cell r="F2248">
            <v>23.94</v>
          </cell>
          <cell r="G2248">
            <v>166.62</v>
          </cell>
        </row>
        <row r="2249">
          <cell r="A2249" t="str">
            <v>38.21.310</v>
          </cell>
          <cell r="B2249" t="str">
            <v>CDHU 187</v>
          </cell>
          <cell r="C2249" t="str">
            <v>Eletrocalha lisa galvanizada a fogo, 100 x 100 mm, com acessórios</v>
          </cell>
          <cell r="D2249" t="str">
            <v>M</v>
          </cell>
          <cell r="E2249">
            <v>128.41</v>
          </cell>
          <cell r="F2249">
            <v>35.89</v>
          </cell>
          <cell r="G2249">
            <v>164.3</v>
          </cell>
        </row>
        <row r="2250">
          <cell r="A2250" t="str">
            <v>38.21.320</v>
          </cell>
          <cell r="B2250" t="str">
            <v>CDHU 187</v>
          </cell>
          <cell r="C2250" t="str">
            <v>Eletrocalha lisa galvanizada a fogo, 150 x 100 mm, com acessórios</v>
          </cell>
          <cell r="D2250" t="str">
            <v>M</v>
          </cell>
          <cell r="E2250">
            <v>145.24</v>
          </cell>
          <cell r="F2250">
            <v>35.89</v>
          </cell>
          <cell r="G2250">
            <v>181.13</v>
          </cell>
        </row>
        <row r="2251">
          <cell r="A2251" t="str">
            <v>38.21.330</v>
          </cell>
          <cell r="B2251" t="str">
            <v>CDHU 187</v>
          </cell>
          <cell r="C2251" t="str">
            <v>Eletrocalha lisa galvanizada a fogo, 200 x 100 mm, com acessórios</v>
          </cell>
          <cell r="D2251" t="str">
            <v>M</v>
          </cell>
          <cell r="E2251">
            <v>163.94</v>
          </cell>
          <cell r="F2251">
            <v>35.89</v>
          </cell>
          <cell r="G2251">
            <v>199.83</v>
          </cell>
        </row>
        <row r="2252">
          <cell r="A2252" t="str">
            <v>38.21.340</v>
          </cell>
          <cell r="B2252" t="str">
            <v>CDHU 187</v>
          </cell>
          <cell r="C2252" t="str">
            <v>Eletrocalha lisa galvanizada a fogo, 250 x 100 mm, com acessórios</v>
          </cell>
          <cell r="D2252" t="str">
            <v>M</v>
          </cell>
          <cell r="E2252">
            <v>183.52</v>
          </cell>
          <cell r="F2252">
            <v>35.89</v>
          </cell>
          <cell r="G2252">
            <v>219.41</v>
          </cell>
        </row>
        <row r="2253">
          <cell r="A2253" t="str">
            <v>38.21.350</v>
          </cell>
          <cell r="B2253" t="str">
            <v>CDHU 187</v>
          </cell>
          <cell r="C2253" t="str">
            <v>Eletrocalha lisa galvanizada a fogo, 300 x 100 mm, com acessórios</v>
          </cell>
          <cell r="D2253" t="str">
            <v>M</v>
          </cell>
          <cell r="E2253">
            <v>207.43</v>
          </cell>
          <cell r="F2253">
            <v>47.86</v>
          </cell>
          <cell r="G2253">
            <v>255.29</v>
          </cell>
        </row>
        <row r="2254">
          <cell r="A2254" t="str">
            <v>38.21.360</v>
          </cell>
          <cell r="B2254" t="str">
            <v>CDHU 187</v>
          </cell>
          <cell r="C2254" t="str">
            <v>Eletrocalha lisa galvanizada a fogo, 400 x 100 mm, com acessórios</v>
          </cell>
          <cell r="D2254" t="str">
            <v>M</v>
          </cell>
          <cell r="E2254">
            <v>312.74</v>
          </cell>
          <cell r="F2254">
            <v>47.86</v>
          </cell>
          <cell r="G2254">
            <v>360.6</v>
          </cell>
        </row>
        <row r="2255">
          <cell r="A2255" t="str">
            <v>38.21.920</v>
          </cell>
          <cell r="B2255" t="str">
            <v>CDHU 187</v>
          </cell>
          <cell r="C2255" t="str">
            <v>Eletrocalha perfurada galvanizada a fogo, 100 x 50 mm, com acessórios</v>
          </cell>
          <cell r="D2255" t="str">
            <v>M</v>
          </cell>
          <cell r="E2255">
            <v>80.12</v>
          </cell>
          <cell r="F2255">
            <v>23.94</v>
          </cell>
          <cell r="G2255">
            <v>104.06</v>
          </cell>
        </row>
        <row r="2256">
          <cell r="A2256" t="str">
            <v>38.21.930</v>
          </cell>
          <cell r="B2256" t="str">
            <v>CDHU 187</v>
          </cell>
          <cell r="C2256" t="str">
            <v>Eletrocalha perfurada galvanizada a fogo, 150 x 50 mm, com acessórios</v>
          </cell>
          <cell r="D2256" t="str">
            <v>M</v>
          </cell>
          <cell r="E2256">
            <v>100.27</v>
          </cell>
          <cell r="F2256">
            <v>23.94</v>
          </cell>
          <cell r="G2256">
            <v>124.21</v>
          </cell>
        </row>
        <row r="2257">
          <cell r="A2257" t="str">
            <v>38.21.940</v>
          </cell>
          <cell r="B2257" t="str">
            <v>CDHU 187</v>
          </cell>
          <cell r="C2257" t="str">
            <v>Eletrocalha perfurada galvanizada a fogo, 200 x 50 mm, com acessórios</v>
          </cell>
          <cell r="D2257" t="str">
            <v>M</v>
          </cell>
          <cell r="E2257">
            <v>124.9</v>
          </cell>
          <cell r="F2257">
            <v>23.94</v>
          </cell>
          <cell r="G2257">
            <v>148.84</v>
          </cell>
        </row>
        <row r="2258">
          <cell r="A2258" t="str">
            <v>38.21.950</v>
          </cell>
          <cell r="B2258" t="str">
            <v>CDHU 187</v>
          </cell>
          <cell r="C2258" t="str">
            <v>Eletrocalha perfurada galvanizada a fogo, 250 x 50 mm, com acessórios</v>
          </cell>
          <cell r="D2258" t="str">
            <v>M</v>
          </cell>
          <cell r="E2258">
            <v>153.06</v>
          </cell>
          <cell r="F2258">
            <v>23.94</v>
          </cell>
          <cell r="G2258">
            <v>177</v>
          </cell>
        </row>
        <row r="2259">
          <cell r="A2259" t="str">
            <v>38.22</v>
          </cell>
          <cell r="B2259" t="str">
            <v>CDHU 187</v>
          </cell>
          <cell r="C2259" t="str">
            <v>Eletrocalha e acessorios.</v>
          </cell>
        </row>
        <row r="2260">
          <cell r="A2260" t="str">
            <v>38.22.120</v>
          </cell>
          <cell r="B2260" t="str">
            <v>CDHU 187</v>
          </cell>
          <cell r="C2260" t="str">
            <v>Eletrocalha perfurada galvanizada a fogo, 150x100 mm, com acessórios</v>
          </cell>
          <cell r="D2260" t="str">
            <v>M</v>
          </cell>
          <cell r="E2260">
            <v>135.19</v>
          </cell>
          <cell r="F2260">
            <v>35.89</v>
          </cell>
          <cell r="G2260">
            <v>171.08</v>
          </cell>
        </row>
        <row r="2261">
          <cell r="A2261" t="str">
            <v>38.22.130</v>
          </cell>
          <cell r="B2261" t="str">
            <v>CDHU 187</v>
          </cell>
          <cell r="C2261" t="str">
            <v>Eletrocalha perfurada galvanizada a fogo, 200x100 mm, com acessórios</v>
          </cell>
          <cell r="D2261" t="str">
            <v>M</v>
          </cell>
          <cell r="E2261">
            <v>155.18</v>
          </cell>
          <cell r="F2261">
            <v>35.89</v>
          </cell>
          <cell r="G2261">
            <v>191.07</v>
          </cell>
        </row>
        <row r="2262">
          <cell r="A2262" t="str">
            <v>38.22.140</v>
          </cell>
          <cell r="B2262" t="str">
            <v>CDHU 187</v>
          </cell>
          <cell r="C2262" t="str">
            <v>Eletrocalha perfurada galvanizada a fogo, 250x100 mm, com acessórios</v>
          </cell>
          <cell r="D2262" t="str">
            <v>M</v>
          </cell>
          <cell r="E2262">
            <v>177.23</v>
          </cell>
          <cell r="F2262">
            <v>35.89</v>
          </cell>
          <cell r="G2262">
            <v>213.12</v>
          </cell>
        </row>
        <row r="2263">
          <cell r="A2263" t="str">
            <v>38.22.150</v>
          </cell>
          <cell r="B2263" t="str">
            <v>CDHU 187</v>
          </cell>
          <cell r="C2263" t="str">
            <v>Eletrocalha perfurada galvanizada a fogo, 300x100 mm, com acessórios</v>
          </cell>
          <cell r="D2263" t="str">
            <v>M</v>
          </cell>
          <cell r="E2263">
            <v>194.7</v>
          </cell>
          <cell r="F2263">
            <v>47.86</v>
          </cell>
          <cell r="G2263">
            <v>242.56</v>
          </cell>
        </row>
        <row r="2264">
          <cell r="A2264" t="str">
            <v>38.22.160</v>
          </cell>
          <cell r="B2264" t="str">
            <v>CDHU 187</v>
          </cell>
          <cell r="C2264" t="str">
            <v>Eletrocalha perfurada galvanizada a fogo, 400x100 mm, com acessórios</v>
          </cell>
          <cell r="D2264" t="str">
            <v>M</v>
          </cell>
          <cell r="E2264">
            <v>269.44</v>
          </cell>
          <cell r="F2264">
            <v>47.86</v>
          </cell>
          <cell r="G2264">
            <v>317.3</v>
          </cell>
        </row>
        <row r="2265">
          <cell r="A2265" t="str">
            <v>38.22.610</v>
          </cell>
          <cell r="B2265" t="str">
            <v>CDHU 187</v>
          </cell>
          <cell r="C2265" t="str">
            <v>Tampa de encaixe para eletrocalha, galvanizada a fogo, L= 50 mm</v>
          </cell>
          <cell r="D2265" t="str">
            <v>M</v>
          </cell>
          <cell r="E2265">
            <v>32.29</v>
          </cell>
          <cell r="F2265">
            <v>2.39</v>
          </cell>
          <cell r="G2265">
            <v>34.68</v>
          </cell>
        </row>
        <row r="2266">
          <cell r="A2266" t="str">
            <v>38.22.620</v>
          </cell>
          <cell r="B2266" t="str">
            <v>CDHU 187</v>
          </cell>
          <cell r="C2266" t="str">
            <v>Tampa de encaixe para eletrocalha, galvanizada a fogo, L= 100 mm</v>
          </cell>
          <cell r="D2266" t="str">
            <v>M</v>
          </cell>
          <cell r="E2266">
            <v>51.77</v>
          </cell>
          <cell r="F2266">
            <v>2.39</v>
          </cell>
          <cell r="G2266">
            <v>54.16</v>
          </cell>
        </row>
        <row r="2267">
          <cell r="A2267" t="str">
            <v>38.22.630</v>
          </cell>
          <cell r="B2267" t="str">
            <v>CDHU 187</v>
          </cell>
          <cell r="C2267" t="str">
            <v>Tampa de encaixe para eletrocalha, galvanizada a fogo, L= 150 mm</v>
          </cell>
          <cell r="D2267" t="str">
            <v>M</v>
          </cell>
          <cell r="E2267">
            <v>71.06</v>
          </cell>
          <cell r="F2267">
            <v>2.39</v>
          </cell>
          <cell r="G2267">
            <v>73.45</v>
          </cell>
        </row>
        <row r="2268">
          <cell r="A2268" t="str">
            <v>38.22.640</v>
          </cell>
          <cell r="B2268" t="str">
            <v>CDHU 187</v>
          </cell>
          <cell r="C2268" t="str">
            <v>Tampa de encaixe para eletrocalha, galvanizada a fogo, L= 200 mm</v>
          </cell>
          <cell r="D2268" t="str">
            <v>M</v>
          </cell>
          <cell r="E2268">
            <v>98.97</v>
          </cell>
          <cell r="F2268">
            <v>2.39</v>
          </cell>
          <cell r="G2268">
            <v>101.36</v>
          </cell>
        </row>
        <row r="2269">
          <cell r="A2269" t="str">
            <v>38.22.650</v>
          </cell>
          <cell r="B2269" t="str">
            <v>CDHU 187</v>
          </cell>
          <cell r="C2269" t="str">
            <v>Tampa de encaixe para eletrocalha, galvanizada a fogo, L= 250 mm</v>
          </cell>
          <cell r="D2269" t="str">
            <v>M</v>
          </cell>
          <cell r="E2269">
            <v>113.62</v>
          </cell>
          <cell r="F2269">
            <v>2.39</v>
          </cell>
          <cell r="G2269">
            <v>116.01</v>
          </cell>
        </row>
        <row r="2270">
          <cell r="A2270" t="str">
            <v>38.22.660</v>
          </cell>
          <cell r="B2270" t="str">
            <v>CDHU 187</v>
          </cell>
          <cell r="C2270" t="str">
            <v>Tampa de encaixe para eletrocalha, galvanizada a fogo, L= 300 mm</v>
          </cell>
          <cell r="D2270" t="str">
            <v>M</v>
          </cell>
          <cell r="E2270">
            <v>152.49</v>
          </cell>
          <cell r="F2270">
            <v>2.39</v>
          </cell>
          <cell r="G2270">
            <v>154.88</v>
          </cell>
        </row>
        <row r="2271">
          <cell r="A2271" t="str">
            <v>38.22.670</v>
          </cell>
          <cell r="B2271" t="str">
            <v>CDHU 187</v>
          </cell>
          <cell r="C2271" t="str">
            <v>Tampa de encaixe para eletrocalha, galvanizada a fogo, L= 400 mm</v>
          </cell>
          <cell r="D2271" t="str">
            <v>M</v>
          </cell>
          <cell r="E2271">
            <v>209.18</v>
          </cell>
          <cell r="F2271">
            <v>2.39</v>
          </cell>
          <cell r="G2271">
            <v>211.57</v>
          </cell>
        </row>
        <row r="2272">
          <cell r="A2272" t="str">
            <v>38.23</v>
          </cell>
          <cell r="B2272" t="str">
            <v>CDHU 187</v>
          </cell>
          <cell r="C2272" t="str">
            <v>Eletrocalha e acessorios..</v>
          </cell>
        </row>
        <row r="2273">
          <cell r="A2273" t="str">
            <v>38.23.010</v>
          </cell>
          <cell r="B2273" t="str">
            <v>CDHU 187</v>
          </cell>
          <cell r="C2273" t="str">
            <v>Suporte para eletrocalha, galvanizado a fogo, 50x50 mm</v>
          </cell>
          <cell r="D2273" t="str">
            <v>UN</v>
          </cell>
          <cell r="E2273">
            <v>8.08</v>
          </cell>
          <cell r="F2273">
            <v>11.97</v>
          </cell>
          <cell r="G2273">
            <v>20.05</v>
          </cell>
        </row>
        <row r="2274">
          <cell r="A2274" t="str">
            <v>38.23.020</v>
          </cell>
          <cell r="B2274" t="str">
            <v>CDHU 187</v>
          </cell>
          <cell r="C2274" t="str">
            <v>Suporte para eletrocalha, galvanizado a fogo, 100x50 mm</v>
          </cell>
          <cell r="D2274" t="str">
            <v>UN</v>
          </cell>
          <cell r="E2274">
            <v>10.34</v>
          </cell>
          <cell r="F2274">
            <v>11.97</v>
          </cell>
          <cell r="G2274">
            <v>22.31</v>
          </cell>
        </row>
        <row r="2275">
          <cell r="A2275" t="str">
            <v>38.23.030</v>
          </cell>
          <cell r="B2275" t="str">
            <v>CDHU 187</v>
          </cell>
          <cell r="C2275" t="str">
            <v>Suporte para eletrocalha, galvanizado a fogo, 150x50 mm</v>
          </cell>
          <cell r="D2275" t="str">
            <v>UN</v>
          </cell>
          <cell r="E2275">
            <v>14.9</v>
          </cell>
          <cell r="F2275">
            <v>11.97</v>
          </cell>
          <cell r="G2275">
            <v>26.87</v>
          </cell>
        </row>
        <row r="2276">
          <cell r="A2276" t="str">
            <v>38.23.040</v>
          </cell>
          <cell r="B2276" t="str">
            <v>CDHU 187</v>
          </cell>
          <cell r="C2276" t="str">
            <v>Suporte para eletrocalha, galvanizado a fogo, 200x50 mm</v>
          </cell>
          <cell r="D2276" t="str">
            <v>UN</v>
          </cell>
          <cell r="E2276">
            <v>17.649999999999999</v>
          </cell>
          <cell r="F2276">
            <v>11.97</v>
          </cell>
          <cell r="G2276">
            <v>29.62</v>
          </cell>
        </row>
        <row r="2277">
          <cell r="A2277" t="str">
            <v>38.23.050</v>
          </cell>
          <cell r="B2277" t="str">
            <v>CDHU 187</v>
          </cell>
          <cell r="C2277" t="str">
            <v>Suporte para eletrocalha, galvanizado a fogo, 250x50 mm</v>
          </cell>
          <cell r="D2277" t="str">
            <v>UN</v>
          </cell>
          <cell r="E2277">
            <v>17.84</v>
          </cell>
          <cell r="F2277">
            <v>11.97</v>
          </cell>
          <cell r="G2277">
            <v>29.81</v>
          </cell>
        </row>
        <row r="2278">
          <cell r="A2278" t="str">
            <v>38.23.060</v>
          </cell>
          <cell r="B2278" t="str">
            <v>CDHU 187</v>
          </cell>
          <cell r="C2278" t="str">
            <v>Suporte para eletrocalha, galvanizado a fogo, 300x50 mm</v>
          </cell>
          <cell r="D2278" t="str">
            <v>UN</v>
          </cell>
          <cell r="E2278">
            <v>23.36</v>
          </cell>
          <cell r="F2278">
            <v>11.97</v>
          </cell>
          <cell r="G2278">
            <v>35.33</v>
          </cell>
        </row>
        <row r="2279">
          <cell r="A2279" t="str">
            <v>38.23.110</v>
          </cell>
          <cell r="B2279" t="str">
            <v>CDHU 187</v>
          </cell>
          <cell r="C2279" t="str">
            <v>Suporte para eletrocalha, galvanizado a fogo, 100x100 mm</v>
          </cell>
          <cell r="D2279" t="str">
            <v>UN</v>
          </cell>
          <cell r="E2279">
            <v>13.3</v>
          </cell>
          <cell r="F2279">
            <v>11.97</v>
          </cell>
          <cell r="G2279">
            <v>25.27</v>
          </cell>
        </row>
        <row r="2280">
          <cell r="A2280" t="str">
            <v>38.23.120</v>
          </cell>
          <cell r="B2280" t="str">
            <v>CDHU 187</v>
          </cell>
          <cell r="C2280" t="str">
            <v>Suporte para eletrocalha, galvanizado a fogo, 150x100 mm</v>
          </cell>
          <cell r="D2280" t="str">
            <v>UN</v>
          </cell>
          <cell r="E2280">
            <v>17.53</v>
          </cell>
          <cell r="F2280">
            <v>11.97</v>
          </cell>
          <cell r="G2280">
            <v>29.5</v>
          </cell>
        </row>
        <row r="2281">
          <cell r="A2281" t="str">
            <v>38.23.130</v>
          </cell>
          <cell r="B2281" t="str">
            <v>CDHU 187</v>
          </cell>
          <cell r="C2281" t="str">
            <v>Suporte para eletrocalha, galvanizado a fogo, 200x100 mm</v>
          </cell>
          <cell r="D2281" t="str">
            <v>UN</v>
          </cell>
          <cell r="E2281">
            <v>20.309999999999999</v>
          </cell>
          <cell r="F2281">
            <v>11.97</v>
          </cell>
          <cell r="G2281">
            <v>32.28</v>
          </cell>
        </row>
        <row r="2282">
          <cell r="A2282" t="str">
            <v>38.23.140</v>
          </cell>
          <cell r="B2282" t="str">
            <v>CDHU 187</v>
          </cell>
          <cell r="C2282" t="str">
            <v>Suporte para eletrocalha, galvanizado a fogo, 250x100 mm</v>
          </cell>
          <cell r="D2282" t="str">
            <v>UN</v>
          </cell>
          <cell r="E2282">
            <v>22.76</v>
          </cell>
          <cell r="F2282">
            <v>11.97</v>
          </cell>
          <cell r="G2282">
            <v>34.729999999999997</v>
          </cell>
        </row>
        <row r="2283">
          <cell r="A2283" t="str">
            <v>38.23.150</v>
          </cell>
          <cell r="B2283" t="str">
            <v>CDHU 187</v>
          </cell>
          <cell r="C2283" t="str">
            <v>Suporte para eletrocalha, galvanizado a fogo, 300x100 mm</v>
          </cell>
          <cell r="D2283" t="str">
            <v>UN</v>
          </cell>
          <cell r="E2283">
            <v>26.15</v>
          </cell>
          <cell r="F2283">
            <v>11.97</v>
          </cell>
          <cell r="G2283">
            <v>38.119999999999997</v>
          </cell>
        </row>
        <row r="2284">
          <cell r="A2284" t="str">
            <v>38.23.160</v>
          </cell>
          <cell r="B2284" t="str">
            <v>CDHU 187</v>
          </cell>
          <cell r="C2284" t="str">
            <v>Suporte para eletrocalha, galvanizado a fogo, 400x100 mm</v>
          </cell>
          <cell r="D2284" t="str">
            <v>UN</v>
          </cell>
          <cell r="E2284">
            <v>34.43</v>
          </cell>
          <cell r="F2284">
            <v>11.97</v>
          </cell>
          <cell r="G2284">
            <v>46.4</v>
          </cell>
        </row>
        <row r="2285">
          <cell r="A2285" t="str">
            <v>38.23.210</v>
          </cell>
          <cell r="B2285" t="str">
            <v>CDHU 187</v>
          </cell>
          <cell r="C2285" t="str">
            <v>Mão francesa simples, galvanizada a fogo, L= 200 mm</v>
          </cell>
          <cell r="D2285" t="str">
            <v>UN</v>
          </cell>
          <cell r="E2285">
            <v>16.010000000000002</v>
          </cell>
          <cell r="F2285">
            <v>11.97</v>
          </cell>
          <cell r="G2285">
            <v>27.98</v>
          </cell>
        </row>
        <row r="2286">
          <cell r="A2286" t="str">
            <v>38.23.220</v>
          </cell>
          <cell r="B2286" t="str">
            <v>CDHU 187</v>
          </cell>
          <cell r="C2286" t="str">
            <v>Mão francesa simples, galvanizada a fogo, L= 300 mm</v>
          </cell>
          <cell r="D2286" t="str">
            <v>UN</v>
          </cell>
          <cell r="E2286">
            <v>18.73</v>
          </cell>
          <cell r="F2286">
            <v>11.97</v>
          </cell>
          <cell r="G2286">
            <v>30.7</v>
          </cell>
        </row>
        <row r="2287">
          <cell r="A2287" t="str">
            <v>38.23.230</v>
          </cell>
          <cell r="B2287" t="str">
            <v>CDHU 187</v>
          </cell>
          <cell r="C2287" t="str">
            <v>Mão francesa simples, galvanizada a fogo, L= 400 mm</v>
          </cell>
          <cell r="D2287" t="str">
            <v>UN</v>
          </cell>
          <cell r="E2287">
            <v>24.39</v>
          </cell>
          <cell r="F2287">
            <v>11.97</v>
          </cell>
          <cell r="G2287">
            <v>36.36</v>
          </cell>
        </row>
        <row r="2288">
          <cell r="A2288" t="str">
            <v>38.23.240</v>
          </cell>
          <cell r="B2288" t="str">
            <v>CDHU 187</v>
          </cell>
          <cell r="C2288" t="str">
            <v>Mão francesa simples, galvanizada a fogo, L= 500 mm</v>
          </cell>
          <cell r="D2288" t="str">
            <v>UN</v>
          </cell>
          <cell r="E2288">
            <v>27.59</v>
          </cell>
          <cell r="F2288">
            <v>11.97</v>
          </cell>
          <cell r="G2288">
            <v>39.56</v>
          </cell>
        </row>
        <row r="2289">
          <cell r="A2289" t="str">
            <v>38.23.310</v>
          </cell>
          <cell r="B2289" t="str">
            <v>CDHU 187</v>
          </cell>
          <cell r="C2289" t="str">
            <v>Mão francesa dupla, galvanizada a fogo, L= 300 mm</v>
          </cell>
          <cell r="D2289" t="str">
            <v>UN</v>
          </cell>
          <cell r="E2289">
            <v>35.11</v>
          </cell>
          <cell r="F2289">
            <v>16.75</v>
          </cell>
          <cell r="G2289">
            <v>51.86</v>
          </cell>
        </row>
        <row r="2290">
          <cell r="A2290" t="str">
            <v>38.23.320</v>
          </cell>
          <cell r="B2290" t="str">
            <v>CDHU 187</v>
          </cell>
          <cell r="C2290" t="str">
            <v>Mão francesa dupla, galvanizada a fogo, L= 400 mm</v>
          </cell>
          <cell r="D2290" t="str">
            <v>UN</v>
          </cell>
          <cell r="E2290">
            <v>42.49</v>
          </cell>
          <cell r="F2290">
            <v>16.75</v>
          </cell>
          <cell r="G2290">
            <v>59.24</v>
          </cell>
        </row>
        <row r="2291">
          <cell r="A2291" t="str">
            <v>38.23.330</v>
          </cell>
          <cell r="B2291" t="str">
            <v>CDHU 187</v>
          </cell>
          <cell r="C2291" t="str">
            <v>Mão francesa dupla, galvanizada a fogo, L= 500 mm</v>
          </cell>
          <cell r="D2291" t="str">
            <v>UN</v>
          </cell>
          <cell r="E2291">
            <v>52.77</v>
          </cell>
          <cell r="F2291">
            <v>16.75</v>
          </cell>
          <cell r="G2291">
            <v>69.52</v>
          </cell>
        </row>
        <row r="2292">
          <cell r="A2292" t="str">
            <v>39</v>
          </cell>
          <cell r="B2292" t="str">
            <v>CDHU 187</v>
          </cell>
          <cell r="C2292" t="str">
            <v>CONDUTOR E ENFIACAO DE ENERGIA ELETRICA E TELEFONIA</v>
          </cell>
        </row>
        <row r="2293">
          <cell r="A2293" t="str">
            <v>39.02</v>
          </cell>
          <cell r="B2293" t="str">
            <v>CDHU 187</v>
          </cell>
          <cell r="C2293" t="str">
            <v>Cabo de cobre, isolamento 450V / 750 V, isolacao em PVC 70°C</v>
          </cell>
        </row>
        <row r="2294">
          <cell r="A2294" t="str">
            <v>39.02.010</v>
          </cell>
          <cell r="B2294" t="str">
            <v>CDHU 187</v>
          </cell>
          <cell r="C2294" t="str">
            <v>Cabo de cobre de 1,5 mm², isolamento 750 V - isolação em PVC 70°C</v>
          </cell>
          <cell r="D2294" t="str">
            <v>M</v>
          </cell>
          <cell r="E2294">
            <v>1.64</v>
          </cell>
          <cell r="F2294">
            <v>1.92</v>
          </cell>
          <cell r="G2294">
            <v>3.56</v>
          </cell>
        </row>
        <row r="2295">
          <cell r="A2295" t="str">
            <v>39.02.016</v>
          </cell>
          <cell r="B2295" t="str">
            <v>CDHU 187</v>
          </cell>
          <cell r="C2295" t="str">
            <v>Cabo de cobre de 2,5 mm², isolamento 750 V - isolação em PVC 70°C</v>
          </cell>
          <cell r="D2295" t="str">
            <v>M</v>
          </cell>
          <cell r="E2295">
            <v>2.58</v>
          </cell>
          <cell r="F2295">
            <v>1.92</v>
          </cell>
          <cell r="G2295">
            <v>4.5</v>
          </cell>
        </row>
        <row r="2296">
          <cell r="A2296" t="str">
            <v>39.02.020</v>
          </cell>
          <cell r="B2296" t="str">
            <v>CDHU 187</v>
          </cell>
          <cell r="C2296" t="str">
            <v>Cabo de cobre de 4 mm², isolamento 750 V - isolação em PVC 70°C</v>
          </cell>
          <cell r="D2296" t="str">
            <v>M</v>
          </cell>
          <cell r="E2296">
            <v>3.99</v>
          </cell>
          <cell r="F2296">
            <v>2.87</v>
          </cell>
          <cell r="G2296">
            <v>6.86</v>
          </cell>
        </row>
        <row r="2297">
          <cell r="A2297" t="str">
            <v>39.02.030</v>
          </cell>
          <cell r="B2297" t="str">
            <v>CDHU 187</v>
          </cell>
          <cell r="C2297" t="str">
            <v>Cabo de cobre de 6 mm², isolamento 750 V - isolação em PVC 70°C</v>
          </cell>
          <cell r="D2297" t="str">
            <v>M</v>
          </cell>
          <cell r="E2297">
            <v>6.57</v>
          </cell>
          <cell r="F2297">
            <v>3.35</v>
          </cell>
          <cell r="G2297">
            <v>9.92</v>
          </cell>
        </row>
        <row r="2298">
          <cell r="A2298" t="str">
            <v>39.02.040</v>
          </cell>
          <cell r="B2298" t="str">
            <v>CDHU 187</v>
          </cell>
          <cell r="C2298" t="str">
            <v>Cabo de cobre de 10 mm², isolamento 750 V - isolação em PVC 70°C</v>
          </cell>
          <cell r="D2298" t="str">
            <v>M</v>
          </cell>
          <cell r="E2298">
            <v>10.99</v>
          </cell>
          <cell r="F2298">
            <v>3.83</v>
          </cell>
          <cell r="G2298">
            <v>14.82</v>
          </cell>
        </row>
        <row r="2299">
          <cell r="A2299" t="str">
            <v>39.03</v>
          </cell>
          <cell r="B2299" t="str">
            <v>CDHU 187</v>
          </cell>
          <cell r="C2299" t="str">
            <v>Cabo de cobre, isolamento 0,6/1kV, isolacao em PVC 70°C</v>
          </cell>
        </row>
        <row r="2300">
          <cell r="A2300" t="str">
            <v>39.03.160</v>
          </cell>
          <cell r="B2300" t="str">
            <v>CDHU 187</v>
          </cell>
          <cell r="C2300" t="str">
            <v>Cabo de cobre de 1,5 mm², isolamento 0,6/1 kV - isolação em PVC 70°C</v>
          </cell>
          <cell r="D2300" t="str">
            <v>M</v>
          </cell>
          <cell r="E2300">
            <v>1.41</v>
          </cell>
          <cell r="F2300">
            <v>1.92</v>
          </cell>
          <cell r="G2300">
            <v>3.33</v>
          </cell>
        </row>
        <row r="2301">
          <cell r="A2301" t="str">
            <v>39.03.170</v>
          </cell>
          <cell r="B2301" t="str">
            <v>CDHU 187</v>
          </cell>
          <cell r="C2301" t="str">
            <v>Cabo de cobre de 2,5 mm², isolamento 0,6/1 kV - isolação em PVC 70°C</v>
          </cell>
          <cell r="D2301" t="str">
            <v>M</v>
          </cell>
          <cell r="E2301">
            <v>2.4900000000000002</v>
          </cell>
          <cell r="F2301">
            <v>2.39</v>
          </cell>
          <cell r="G2301">
            <v>4.88</v>
          </cell>
        </row>
        <row r="2302">
          <cell r="A2302" t="str">
            <v>39.03.174</v>
          </cell>
          <cell r="B2302" t="str">
            <v>CDHU 187</v>
          </cell>
          <cell r="C2302" t="str">
            <v xml:space="preserve">Cabo de cobre de 4 mm², isolamento 0,6/1 kV - isolação em PVC 70°C._x000D_
</v>
          </cell>
          <cell r="D2302" t="str">
            <v>M</v>
          </cell>
          <cell r="E2302">
            <v>4.22</v>
          </cell>
          <cell r="F2302">
            <v>2.87</v>
          </cell>
          <cell r="G2302">
            <v>7.09</v>
          </cell>
        </row>
        <row r="2303">
          <cell r="A2303" t="str">
            <v>39.03.178</v>
          </cell>
          <cell r="B2303" t="str">
            <v>CDHU 187</v>
          </cell>
          <cell r="C2303" t="str">
            <v>Cabo de cobre de 6 mm², isolamento 0,6/1 kV - isolação em PVC 70°C</v>
          </cell>
          <cell r="D2303" t="str">
            <v>M</v>
          </cell>
          <cell r="E2303">
            <v>6.06</v>
          </cell>
          <cell r="F2303">
            <v>3.35</v>
          </cell>
          <cell r="G2303">
            <v>9.41</v>
          </cell>
        </row>
        <row r="2304">
          <cell r="A2304" t="str">
            <v>39.03.182</v>
          </cell>
          <cell r="B2304" t="str">
            <v>CDHU 187</v>
          </cell>
          <cell r="C2304" t="str">
            <v>Cabo de cobre de 10 mm², isolamento 0,6/1 kV - isolação em PVC 70°C</v>
          </cell>
          <cell r="D2304" t="str">
            <v>M</v>
          </cell>
          <cell r="E2304">
            <v>9.6300000000000008</v>
          </cell>
          <cell r="F2304">
            <v>3.83</v>
          </cell>
          <cell r="G2304">
            <v>13.46</v>
          </cell>
        </row>
        <row r="2305">
          <cell r="A2305" t="str">
            <v>39.04</v>
          </cell>
          <cell r="B2305" t="str">
            <v>CDHU 187</v>
          </cell>
          <cell r="C2305" t="str">
            <v>Cabo de cobre nu, tempera mole, classe 2</v>
          </cell>
        </row>
        <row r="2306">
          <cell r="A2306" t="str">
            <v>39.04.040</v>
          </cell>
          <cell r="B2306" t="str">
            <v>CDHU 187</v>
          </cell>
          <cell r="C2306" t="str">
            <v>Cabo de cobre nu, têmpera mole, classe 2, de 10 mm²</v>
          </cell>
          <cell r="D2306" t="str">
            <v>M</v>
          </cell>
          <cell r="E2306">
            <v>8.69</v>
          </cell>
          <cell r="F2306">
            <v>2.39</v>
          </cell>
          <cell r="G2306">
            <v>11.08</v>
          </cell>
        </row>
        <row r="2307">
          <cell r="A2307" t="str">
            <v>39.04.050</v>
          </cell>
          <cell r="B2307" t="str">
            <v>CDHU 187</v>
          </cell>
          <cell r="C2307" t="str">
            <v>Cabo de cobre nu, têmpera mole, classe 2, de 16 mm²</v>
          </cell>
          <cell r="D2307" t="str">
            <v>M</v>
          </cell>
          <cell r="E2307">
            <v>14.81</v>
          </cell>
          <cell r="F2307">
            <v>2.39</v>
          </cell>
          <cell r="G2307">
            <v>17.2</v>
          </cell>
        </row>
        <row r="2308">
          <cell r="A2308" t="str">
            <v>39.04.060</v>
          </cell>
          <cell r="B2308" t="str">
            <v>CDHU 187</v>
          </cell>
          <cell r="C2308" t="str">
            <v>Cabo de cobre nu, têmpera mole, classe 2, de 25 mm²</v>
          </cell>
          <cell r="D2308" t="str">
            <v>M</v>
          </cell>
          <cell r="E2308">
            <v>20.41</v>
          </cell>
          <cell r="F2308">
            <v>4.79</v>
          </cell>
          <cell r="G2308">
            <v>25.2</v>
          </cell>
        </row>
        <row r="2309">
          <cell r="A2309" t="str">
            <v>39.04.070</v>
          </cell>
          <cell r="B2309" t="str">
            <v>CDHU 187</v>
          </cell>
          <cell r="C2309" t="str">
            <v>Cabo de cobre nu, têmpera mole, classe 2, de 35 mm²</v>
          </cell>
          <cell r="D2309" t="str">
            <v>M</v>
          </cell>
          <cell r="E2309">
            <v>30.18</v>
          </cell>
          <cell r="F2309">
            <v>7.18</v>
          </cell>
          <cell r="G2309">
            <v>37.36</v>
          </cell>
        </row>
        <row r="2310">
          <cell r="A2310" t="str">
            <v>39.04.080</v>
          </cell>
          <cell r="B2310" t="str">
            <v>CDHU 187</v>
          </cell>
          <cell r="C2310" t="str">
            <v>Cabo de cobre nu, têmpera mole, classe 2, de 50 mm²</v>
          </cell>
          <cell r="D2310" t="str">
            <v>M</v>
          </cell>
          <cell r="E2310">
            <v>46</v>
          </cell>
          <cell r="F2310">
            <v>9.57</v>
          </cell>
          <cell r="G2310">
            <v>55.57</v>
          </cell>
        </row>
        <row r="2311">
          <cell r="A2311" t="str">
            <v>39.04.100</v>
          </cell>
          <cell r="B2311" t="str">
            <v>CDHU 187</v>
          </cell>
          <cell r="C2311" t="str">
            <v>Cabo de cobre nu, têmpera mole, classe 2, de 70 mm²</v>
          </cell>
          <cell r="D2311" t="str">
            <v>M</v>
          </cell>
          <cell r="E2311">
            <v>58.47</v>
          </cell>
          <cell r="F2311">
            <v>11.97</v>
          </cell>
          <cell r="G2311">
            <v>70.44</v>
          </cell>
        </row>
        <row r="2312">
          <cell r="A2312" t="str">
            <v>39.04.120</v>
          </cell>
          <cell r="B2312" t="str">
            <v>CDHU 187</v>
          </cell>
          <cell r="C2312" t="str">
            <v>Cabo de cobre nu, têmpera mole, classe 2, de 95 mm²</v>
          </cell>
          <cell r="D2312" t="str">
            <v>M</v>
          </cell>
          <cell r="E2312">
            <v>92.85</v>
          </cell>
          <cell r="F2312">
            <v>14.36</v>
          </cell>
          <cell r="G2312">
            <v>107.21</v>
          </cell>
        </row>
        <row r="2313">
          <cell r="A2313" t="str">
            <v>39.04.180</v>
          </cell>
          <cell r="B2313" t="str">
            <v>CDHU 187</v>
          </cell>
          <cell r="C2313" t="str">
            <v>Cabo de cobre nu, têmpera mole, classe 2, de 185 mm²</v>
          </cell>
          <cell r="D2313" t="str">
            <v>M</v>
          </cell>
          <cell r="E2313">
            <v>179.13</v>
          </cell>
          <cell r="F2313">
            <v>21.54</v>
          </cell>
          <cell r="G2313">
            <v>200.67</v>
          </cell>
        </row>
        <row r="2314">
          <cell r="A2314" t="str">
            <v>39.05</v>
          </cell>
          <cell r="B2314" t="str">
            <v>CDHU 187</v>
          </cell>
          <cell r="C2314" t="str">
            <v>Cabo de cobre tripolar, isolamento 8,7/15 kV, isolacao EPR 90°C</v>
          </cell>
        </row>
        <row r="2315">
          <cell r="A2315" t="str">
            <v>39.05.070</v>
          </cell>
          <cell r="B2315" t="str">
            <v>CDHU 187</v>
          </cell>
          <cell r="C2315" t="str">
            <v>Cabo de cobre de 3x35 mm², isolamento 8,7/15 kV - isolação EPR 90°C</v>
          </cell>
          <cell r="D2315" t="str">
            <v>M</v>
          </cell>
          <cell r="E2315">
            <v>206.98</v>
          </cell>
          <cell r="F2315">
            <v>43.41</v>
          </cell>
          <cell r="G2315">
            <v>250.39</v>
          </cell>
        </row>
        <row r="2316">
          <cell r="A2316" t="str">
            <v>39.06</v>
          </cell>
          <cell r="B2316" t="str">
            <v>CDHU 187</v>
          </cell>
          <cell r="C2316" t="str">
            <v>Cabo de cobre unipolar, isolamento 8,7/15 kV, isolacao EPR 90°C</v>
          </cell>
        </row>
        <row r="2317">
          <cell r="A2317" t="str">
            <v>39.06.060</v>
          </cell>
          <cell r="B2317" t="str">
            <v>CDHU 187</v>
          </cell>
          <cell r="C2317" t="str">
            <v>Cabo de cobre de 25 mm², isolamento 8,7/15 kV - isolação EPR 90°C</v>
          </cell>
          <cell r="D2317" t="str">
            <v>M</v>
          </cell>
          <cell r="E2317">
            <v>55.9</v>
          </cell>
          <cell r="F2317">
            <v>26.04</v>
          </cell>
          <cell r="G2317">
            <v>81.94</v>
          </cell>
        </row>
        <row r="2318">
          <cell r="A2318" t="str">
            <v>39.06.070</v>
          </cell>
          <cell r="B2318" t="str">
            <v>CDHU 187</v>
          </cell>
          <cell r="C2318" t="str">
            <v>Cabo de cobre de 35 mm², isolamento 8,7/15 kV - isolação EPR 90°C</v>
          </cell>
          <cell r="D2318" t="str">
            <v>M</v>
          </cell>
          <cell r="E2318">
            <v>70.69</v>
          </cell>
          <cell r="F2318">
            <v>31.36</v>
          </cell>
          <cell r="G2318">
            <v>102.05</v>
          </cell>
        </row>
        <row r="2319">
          <cell r="A2319" t="str">
            <v>39.06.074</v>
          </cell>
          <cell r="B2319" t="str">
            <v>CDHU 187</v>
          </cell>
          <cell r="C2319" t="str">
            <v>Cabo de cobre de 50 mm², isolamento 8,7/15 kV - isolação EPR 90°C</v>
          </cell>
          <cell r="D2319" t="str">
            <v>M</v>
          </cell>
          <cell r="E2319">
            <v>90.71</v>
          </cell>
          <cell r="F2319">
            <v>43.41</v>
          </cell>
          <cell r="G2319">
            <v>134.12</v>
          </cell>
        </row>
        <row r="2320">
          <cell r="A2320" t="str">
            <v>39.06.084</v>
          </cell>
          <cell r="B2320" t="str">
            <v>CDHU 187</v>
          </cell>
          <cell r="C2320" t="str">
            <v>Cabo de cobre de 120 mm², isolamento 8,7/15 kV - isolação EPR 90°C</v>
          </cell>
          <cell r="D2320" t="str">
            <v>M</v>
          </cell>
          <cell r="E2320">
            <v>167.19</v>
          </cell>
          <cell r="F2320">
            <v>52.08</v>
          </cell>
          <cell r="G2320">
            <v>219.27</v>
          </cell>
        </row>
        <row r="2321">
          <cell r="A2321" t="str">
            <v>39.09</v>
          </cell>
          <cell r="B2321" t="str">
            <v>CDHU 187</v>
          </cell>
          <cell r="C2321" t="str">
            <v>Conectores</v>
          </cell>
        </row>
        <row r="2322">
          <cell r="A2322" t="str">
            <v>39.09.010</v>
          </cell>
          <cell r="B2322" t="str">
            <v>CDHU 187</v>
          </cell>
          <cell r="C2322" t="str">
            <v>Conector terminal tipo BNC para cabo coaxial RG 59</v>
          </cell>
          <cell r="D2322" t="str">
            <v>UN</v>
          </cell>
          <cell r="E2322">
            <v>9.09</v>
          </cell>
          <cell r="F2322">
            <v>4.79</v>
          </cell>
          <cell r="G2322">
            <v>13.88</v>
          </cell>
        </row>
        <row r="2323">
          <cell r="A2323" t="str">
            <v>39.09.015</v>
          </cell>
          <cell r="B2323" t="str">
            <v>CDHU 187</v>
          </cell>
          <cell r="C2323" t="str">
            <v>Conector de emenda tipo BNC para cabo coaxial RG 59</v>
          </cell>
          <cell r="D2323" t="str">
            <v>UN</v>
          </cell>
          <cell r="E2323">
            <v>5.57</v>
          </cell>
          <cell r="F2323">
            <v>4.79</v>
          </cell>
          <cell r="G2323">
            <v>10.36</v>
          </cell>
        </row>
        <row r="2324">
          <cell r="A2324" t="str">
            <v>39.09.020</v>
          </cell>
          <cell r="B2324" t="str">
            <v>CDHU 187</v>
          </cell>
          <cell r="C2324" t="str">
            <v>Conector split-bolt para cabo de 25 mm², latão, simples</v>
          </cell>
          <cell r="D2324" t="str">
            <v>UN</v>
          </cell>
          <cell r="E2324">
            <v>10.050000000000001</v>
          </cell>
          <cell r="F2324">
            <v>4.79</v>
          </cell>
          <cell r="G2324">
            <v>14.84</v>
          </cell>
        </row>
        <row r="2325">
          <cell r="A2325" t="str">
            <v>39.09.040</v>
          </cell>
          <cell r="B2325" t="str">
            <v>CDHU 187</v>
          </cell>
          <cell r="C2325" t="str">
            <v>Conector split-bolt para cabo de 35 mm², latão, simples</v>
          </cell>
          <cell r="D2325" t="str">
            <v>UN</v>
          </cell>
          <cell r="E2325">
            <v>10.81</v>
          </cell>
          <cell r="F2325">
            <v>4.79</v>
          </cell>
          <cell r="G2325">
            <v>15.6</v>
          </cell>
        </row>
        <row r="2326">
          <cell r="A2326" t="str">
            <v>39.09.060</v>
          </cell>
          <cell r="B2326" t="str">
            <v>CDHU 187</v>
          </cell>
          <cell r="C2326" t="str">
            <v>Conector split-bolt para cabo de 50 mm², latão, simples</v>
          </cell>
          <cell r="D2326" t="str">
            <v>UN</v>
          </cell>
          <cell r="E2326">
            <v>14.09</v>
          </cell>
          <cell r="F2326">
            <v>4.79</v>
          </cell>
          <cell r="G2326">
            <v>18.88</v>
          </cell>
        </row>
        <row r="2327">
          <cell r="A2327" t="str">
            <v>39.09.100</v>
          </cell>
          <cell r="B2327" t="str">
            <v>CDHU 187</v>
          </cell>
          <cell r="C2327" t="str">
            <v>Conector split-bolt para cabo de 25 mm², latão, com rabicho</v>
          </cell>
          <cell r="D2327" t="str">
            <v>UN</v>
          </cell>
          <cell r="E2327">
            <v>16.36</v>
          </cell>
          <cell r="F2327">
            <v>4.79</v>
          </cell>
          <cell r="G2327">
            <v>21.15</v>
          </cell>
        </row>
        <row r="2328">
          <cell r="A2328" t="str">
            <v>39.09.120</v>
          </cell>
          <cell r="B2328" t="str">
            <v>CDHU 187</v>
          </cell>
          <cell r="C2328" t="str">
            <v>Conector split-bolt para cabo de 35 mm², latão, com rabicho</v>
          </cell>
          <cell r="D2328" t="str">
            <v>UN</v>
          </cell>
          <cell r="E2328">
            <v>20.059999999999999</v>
          </cell>
          <cell r="F2328">
            <v>4.79</v>
          </cell>
          <cell r="G2328">
            <v>24.85</v>
          </cell>
        </row>
        <row r="2329">
          <cell r="A2329" t="str">
            <v>39.09.140</v>
          </cell>
          <cell r="B2329" t="str">
            <v>CDHU 187</v>
          </cell>
          <cell r="C2329" t="str">
            <v>Conector split-bolt para cabo de 50 mm², latão, com rabicho</v>
          </cell>
          <cell r="D2329" t="str">
            <v>UN</v>
          </cell>
          <cell r="E2329">
            <v>21.49</v>
          </cell>
          <cell r="F2329">
            <v>4.79</v>
          </cell>
          <cell r="G2329">
            <v>26.28</v>
          </cell>
        </row>
        <row r="2330">
          <cell r="A2330" t="str">
            <v>39.10</v>
          </cell>
          <cell r="B2330" t="str">
            <v>CDHU 187</v>
          </cell>
          <cell r="C2330" t="str">
            <v>Terminais de pressao e compressao</v>
          </cell>
        </row>
        <row r="2331">
          <cell r="A2331" t="str">
            <v>39.10.050</v>
          </cell>
          <cell r="B2331" t="str">
            <v>CDHU 187</v>
          </cell>
          <cell r="C2331" t="str">
            <v>Terminal de compressão para cabo de 2,5 mm²</v>
          </cell>
          <cell r="D2331" t="str">
            <v>UN</v>
          </cell>
          <cell r="E2331">
            <v>0.88</v>
          </cell>
          <cell r="F2331">
            <v>3.83</v>
          </cell>
          <cell r="G2331">
            <v>4.71</v>
          </cell>
        </row>
        <row r="2332">
          <cell r="A2332" t="str">
            <v>39.10.060</v>
          </cell>
          <cell r="B2332" t="str">
            <v>CDHU 187</v>
          </cell>
          <cell r="C2332" t="str">
            <v>Terminal de pressão/compressão para cabo de 6 até 10 mm²</v>
          </cell>
          <cell r="D2332" t="str">
            <v>UN</v>
          </cell>
          <cell r="E2332">
            <v>5.56</v>
          </cell>
          <cell r="F2332">
            <v>7.18</v>
          </cell>
          <cell r="G2332">
            <v>12.74</v>
          </cell>
        </row>
        <row r="2333">
          <cell r="A2333" t="str">
            <v>39.10.080</v>
          </cell>
          <cell r="B2333" t="str">
            <v>CDHU 187</v>
          </cell>
          <cell r="C2333" t="str">
            <v>Terminal de pressão/compressão para cabo de 16 mm²</v>
          </cell>
          <cell r="D2333" t="str">
            <v>UN</v>
          </cell>
          <cell r="E2333">
            <v>9.06</v>
          </cell>
          <cell r="F2333">
            <v>7.18</v>
          </cell>
          <cell r="G2333">
            <v>16.239999999999998</v>
          </cell>
        </row>
        <row r="2334">
          <cell r="A2334" t="str">
            <v>39.10.120</v>
          </cell>
          <cell r="B2334" t="str">
            <v>CDHU 187</v>
          </cell>
          <cell r="C2334" t="str">
            <v>Terminal de pressão/compressão para cabo de 25 mm²</v>
          </cell>
          <cell r="D2334" t="str">
            <v>UN</v>
          </cell>
          <cell r="E2334">
            <v>8.09</v>
          </cell>
          <cell r="F2334">
            <v>7.18</v>
          </cell>
          <cell r="G2334">
            <v>15.27</v>
          </cell>
        </row>
        <row r="2335">
          <cell r="A2335" t="str">
            <v>39.10.130</v>
          </cell>
          <cell r="B2335" t="str">
            <v>CDHU 187</v>
          </cell>
          <cell r="C2335" t="str">
            <v>Terminal de pressão/compressão para cabo de 35 mm²</v>
          </cell>
          <cell r="D2335" t="str">
            <v>UN</v>
          </cell>
          <cell r="E2335">
            <v>9.42</v>
          </cell>
          <cell r="F2335">
            <v>7.18</v>
          </cell>
          <cell r="G2335">
            <v>16.600000000000001</v>
          </cell>
        </row>
        <row r="2336">
          <cell r="A2336" t="str">
            <v>39.10.160</v>
          </cell>
          <cell r="B2336" t="str">
            <v>CDHU 187</v>
          </cell>
          <cell r="C2336" t="str">
            <v>Terminal de pressão/compressão para cabo de 50 mm²</v>
          </cell>
          <cell r="D2336" t="str">
            <v>UN</v>
          </cell>
          <cell r="E2336">
            <v>13.17</v>
          </cell>
          <cell r="F2336">
            <v>7.18</v>
          </cell>
          <cell r="G2336">
            <v>20.350000000000001</v>
          </cell>
        </row>
        <row r="2337">
          <cell r="A2337" t="str">
            <v>39.10.200</v>
          </cell>
          <cell r="B2337" t="str">
            <v>CDHU 187</v>
          </cell>
          <cell r="C2337" t="str">
            <v>Terminal de pressão/compressão para cabo de 70 mm²</v>
          </cell>
          <cell r="D2337" t="str">
            <v>UN</v>
          </cell>
          <cell r="E2337">
            <v>12.94</v>
          </cell>
          <cell r="F2337">
            <v>7.18</v>
          </cell>
          <cell r="G2337">
            <v>20.12</v>
          </cell>
        </row>
        <row r="2338">
          <cell r="A2338" t="str">
            <v>39.10.240</v>
          </cell>
          <cell r="B2338" t="str">
            <v>CDHU 187</v>
          </cell>
          <cell r="C2338" t="str">
            <v>Terminal de pressão/compressão para cabo de 95 mm²</v>
          </cell>
          <cell r="D2338" t="str">
            <v>UN</v>
          </cell>
          <cell r="E2338">
            <v>21.34</v>
          </cell>
          <cell r="F2338">
            <v>7.18</v>
          </cell>
          <cell r="G2338">
            <v>28.52</v>
          </cell>
        </row>
        <row r="2339">
          <cell r="A2339" t="str">
            <v>39.10.246</v>
          </cell>
          <cell r="B2339" t="str">
            <v>CDHU 187</v>
          </cell>
          <cell r="C2339" t="str">
            <v>Terminal de pressão/compressão para cabo de 120 mm²</v>
          </cell>
          <cell r="D2339" t="str">
            <v>UN</v>
          </cell>
          <cell r="E2339">
            <v>28.04</v>
          </cell>
          <cell r="F2339">
            <v>9.57</v>
          </cell>
          <cell r="G2339">
            <v>37.61</v>
          </cell>
        </row>
        <row r="2340">
          <cell r="A2340" t="str">
            <v>39.10.250</v>
          </cell>
          <cell r="B2340" t="str">
            <v>CDHU 187</v>
          </cell>
          <cell r="C2340" t="str">
            <v>Terminal de pressão/compressão para cabo de 150 mm²</v>
          </cell>
          <cell r="D2340" t="str">
            <v>UN</v>
          </cell>
          <cell r="E2340">
            <v>29.22</v>
          </cell>
          <cell r="F2340">
            <v>9.57</v>
          </cell>
          <cell r="G2340">
            <v>38.79</v>
          </cell>
        </row>
        <row r="2341">
          <cell r="A2341" t="str">
            <v>39.10.280</v>
          </cell>
          <cell r="B2341" t="str">
            <v>CDHU 187</v>
          </cell>
          <cell r="C2341" t="str">
            <v>Terminal de pressão/compressão para cabo de 185 mm²</v>
          </cell>
          <cell r="D2341" t="str">
            <v>UN</v>
          </cell>
          <cell r="E2341">
            <v>42.02</v>
          </cell>
          <cell r="F2341">
            <v>9.57</v>
          </cell>
          <cell r="G2341">
            <v>51.59</v>
          </cell>
        </row>
        <row r="2342">
          <cell r="A2342" t="str">
            <v>39.10.300</v>
          </cell>
          <cell r="B2342" t="str">
            <v>CDHU 187</v>
          </cell>
          <cell r="C2342" t="str">
            <v>Terminal de pressão/compressão para cabo de 240 mm²</v>
          </cell>
          <cell r="D2342" t="str">
            <v>UN</v>
          </cell>
          <cell r="E2342">
            <v>42.29</v>
          </cell>
          <cell r="F2342">
            <v>9.57</v>
          </cell>
          <cell r="G2342">
            <v>51.86</v>
          </cell>
        </row>
        <row r="2343">
          <cell r="A2343" t="str">
            <v>39.11</v>
          </cell>
          <cell r="B2343" t="str">
            <v>CDHU 187</v>
          </cell>
          <cell r="C2343" t="str">
            <v>Fios e cabos telefônicos</v>
          </cell>
        </row>
        <row r="2344">
          <cell r="A2344" t="str">
            <v>39.11.020</v>
          </cell>
          <cell r="B2344" t="str">
            <v>CDHU 187</v>
          </cell>
          <cell r="C2344" t="str">
            <v>Cabo telefônico CI, com 10 pares de 0,50 mm, para centrais telefônicas, equipamentos e rede interna</v>
          </cell>
          <cell r="D2344" t="str">
            <v>M</v>
          </cell>
          <cell r="E2344">
            <v>6.27</v>
          </cell>
          <cell r="F2344">
            <v>7.18</v>
          </cell>
          <cell r="G2344">
            <v>13.45</v>
          </cell>
        </row>
        <row r="2345">
          <cell r="A2345" t="str">
            <v>39.11.040</v>
          </cell>
          <cell r="B2345" t="str">
            <v>CDHU 187</v>
          </cell>
          <cell r="C2345" t="str">
            <v>Cabo telefônico CI, com 20 pares de 0,50 mm, para centrais telefônicas, equipamentos e rede interna</v>
          </cell>
          <cell r="D2345" t="str">
            <v>M</v>
          </cell>
          <cell r="E2345">
            <v>11.72</v>
          </cell>
          <cell r="F2345">
            <v>7.18</v>
          </cell>
          <cell r="G2345">
            <v>18.899999999999999</v>
          </cell>
        </row>
        <row r="2346">
          <cell r="A2346" t="str">
            <v>39.11.080</v>
          </cell>
          <cell r="B2346" t="str">
            <v>CDHU 187</v>
          </cell>
          <cell r="C2346" t="str">
            <v>Cabo telefônico CI, com 50 pares de 0,50 mm, para centrais telefônicas, equipamentos e rede interna</v>
          </cell>
          <cell r="D2346" t="str">
            <v>M</v>
          </cell>
          <cell r="E2346">
            <v>26.34</v>
          </cell>
          <cell r="F2346">
            <v>7.18</v>
          </cell>
          <cell r="G2346">
            <v>33.520000000000003</v>
          </cell>
        </row>
        <row r="2347">
          <cell r="A2347" t="str">
            <v>39.11.090</v>
          </cell>
          <cell r="B2347" t="str">
            <v>CDHU 187</v>
          </cell>
          <cell r="C2347" t="str">
            <v>Fio telefônico tipo FI-60, para ligação de aparelhos telefônicos</v>
          </cell>
          <cell r="D2347" t="str">
            <v>M</v>
          </cell>
          <cell r="E2347">
            <v>0.62</v>
          </cell>
          <cell r="F2347">
            <v>3.83</v>
          </cell>
          <cell r="G2347">
            <v>4.45</v>
          </cell>
        </row>
        <row r="2348">
          <cell r="A2348" t="str">
            <v>39.11.091</v>
          </cell>
          <cell r="B2348" t="str">
            <v>CDHU 187</v>
          </cell>
          <cell r="C2348" t="str">
            <v>Cabo telefônico CI, com 01 par de 0,40 mm, para centrais telefônicas, equipamentos e rede interna</v>
          </cell>
          <cell r="D2348" t="str">
            <v>M</v>
          </cell>
          <cell r="E2348">
            <v>1.7</v>
          </cell>
          <cell r="F2348">
            <v>3.83</v>
          </cell>
          <cell r="G2348">
            <v>5.53</v>
          </cell>
        </row>
        <row r="2349">
          <cell r="A2349" t="str">
            <v>39.11.110</v>
          </cell>
          <cell r="B2349" t="str">
            <v>CDHU 187</v>
          </cell>
          <cell r="C2349" t="str">
            <v>Fio telefônico externo tipo FE-160</v>
          </cell>
          <cell r="D2349" t="str">
            <v>M</v>
          </cell>
          <cell r="E2349">
            <v>2.33</v>
          </cell>
          <cell r="F2349">
            <v>14.36</v>
          </cell>
          <cell r="G2349">
            <v>16.690000000000001</v>
          </cell>
        </row>
        <row r="2350">
          <cell r="A2350" t="str">
            <v>39.11.120</v>
          </cell>
          <cell r="B2350" t="str">
            <v>CDHU 187</v>
          </cell>
          <cell r="C2350" t="str">
            <v>Cabo telefônico CTP-APL-SN, com 10 pares de 0,50 mm, para cotos de transição em caixas e entradas</v>
          </cell>
          <cell r="D2350" t="str">
            <v>M</v>
          </cell>
          <cell r="E2350">
            <v>5.85</v>
          </cell>
          <cell r="F2350">
            <v>5.75</v>
          </cell>
          <cell r="G2350">
            <v>11.6</v>
          </cell>
        </row>
        <row r="2351">
          <cell r="A2351" t="str">
            <v>39.11.190</v>
          </cell>
          <cell r="B2351" t="str">
            <v>CDHU 187</v>
          </cell>
          <cell r="C2351" t="str">
            <v>Cabo telefônico CCE-APL, com 4 pares de 0,50 mm, para conexões em rede externa</v>
          </cell>
          <cell r="D2351" t="str">
            <v>M</v>
          </cell>
          <cell r="E2351">
            <v>3.55</v>
          </cell>
          <cell r="F2351">
            <v>4.79</v>
          </cell>
          <cell r="G2351">
            <v>8.34</v>
          </cell>
        </row>
        <row r="2352">
          <cell r="A2352" t="str">
            <v>39.11.210</v>
          </cell>
          <cell r="B2352" t="str">
            <v>CDHU 187</v>
          </cell>
          <cell r="C2352" t="str">
            <v>Cabo telefônico secundário de distribuição CTP-APL, com 20 pares de 0,50 mm, para rede externa</v>
          </cell>
          <cell r="D2352" t="str">
            <v>M</v>
          </cell>
          <cell r="E2352">
            <v>14.21</v>
          </cell>
          <cell r="F2352">
            <v>6.22</v>
          </cell>
          <cell r="G2352">
            <v>20.43</v>
          </cell>
        </row>
        <row r="2353">
          <cell r="A2353" t="str">
            <v>39.11.230</v>
          </cell>
          <cell r="B2353" t="str">
            <v>CDHU 187</v>
          </cell>
          <cell r="C2353" t="str">
            <v>Cabo telefônico secundário de distribuição CTP-APL, com 50 pares de 0,50 mm, para rede externa</v>
          </cell>
          <cell r="D2353" t="str">
            <v>M</v>
          </cell>
          <cell r="E2353">
            <v>27.83</v>
          </cell>
          <cell r="F2353">
            <v>7.66</v>
          </cell>
          <cell r="G2353">
            <v>35.49</v>
          </cell>
        </row>
        <row r="2354">
          <cell r="A2354" t="str">
            <v>39.11.240</v>
          </cell>
          <cell r="B2354" t="str">
            <v>CDHU 187</v>
          </cell>
          <cell r="C2354" t="str">
            <v>Cabo telefônico secundário de distribuição CTP-APL, com 100 pares de 0,50 mm, para rede externa</v>
          </cell>
          <cell r="D2354" t="str">
            <v>M</v>
          </cell>
          <cell r="E2354">
            <v>59.29</v>
          </cell>
          <cell r="F2354">
            <v>10.050000000000001</v>
          </cell>
          <cell r="G2354">
            <v>69.34</v>
          </cell>
        </row>
        <row r="2355">
          <cell r="A2355" t="str">
            <v>39.11.270</v>
          </cell>
          <cell r="B2355" t="str">
            <v>CDHU 187</v>
          </cell>
          <cell r="C2355" t="str">
            <v>Cabo telefônico secundário de distribuição CTP-APL-G, com 10 pares de 0,50 mm, para rede subterrânea</v>
          </cell>
          <cell r="D2355" t="str">
            <v>M</v>
          </cell>
          <cell r="E2355">
            <v>10.1</v>
          </cell>
          <cell r="F2355">
            <v>5.75</v>
          </cell>
          <cell r="G2355">
            <v>15.85</v>
          </cell>
        </row>
        <row r="2356">
          <cell r="A2356" t="str">
            <v>39.11.280</v>
          </cell>
          <cell r="B2356" t="str">
            <v>CDHU 187</v>
          </cell>
          <cell r="C2356" t="str">
            <v>Cabo telefônico secundário de distribuição CTP-APL-G, com 20 pares de 0,50 mm, para rede subterrânea</v>
          </cell>
          <cell r="D2356" t="str">
            <v>M</v>
          </cell>
          <cell r="E2356">
            <v>15.6</v>
          </cell>
          <cell r="F2356">
            <v>6.22</v>
          </cell>
          <cell r="G2356">
            <v>21.82</v>
          </cell>
        </row>
        <row r="2357">
          <cell r="A2357" t="str">
            <v>39.11.300</v>
          </cell>
          <cell r="B2357" t="str">
            <v>CDHU 187</v>
          </cell>
          <cell r="C2357" t="str">
            <v>Cabo telefônico secundário de distribuição CTP-APL-G, com 50 pares de 0,50 mm, para rede subterrânea</v>
          </cell>
          <cell r="D2357" t="str">
            <v>M</v>
          </cell>
          <cell r="E2357">
            <v>32.83</v>
          </cell>
          <cell r="F2357">
            <v>7.66</v>
          </cell>
          <cell r="G2357">
            <v>40.49</v>
          </cell>
        </row>
        <row r="2358">
          <cell r="A2358" t="str">
            <v>39.11.400</v>
          </cell>
          <cell r="B2358" t="str">
            <v>CDHU 187</v>
          </cell>
          <cell r="C2358" t="str">
            <v>Cabo telefônico secundário de distribuição CTP-APL, com 10 pares de 0,65 mm, para rede externa</v>
          </cell>
          <cell r="D2358" t="str">
            <v>M</v>
          </cell>
          <cell r="E2358">
            <v>11.04</v>
          </cell>
          <cell r="F2358">
            <v>5.75</v>
          </cell>
          <cell r="G2358">
            <v>16.79</v>
          </cell>
        </row>
        <row r="2359">
          <cell r="A2359" t="str">
            <v>39.11.410</v>
          </cell>
          <cell r="B2359" t="str">
            <v>CDHU 187</v>
          </cell>
          <cell r="C2359" t="str">
            <v>Cabo telefônico secundário de distribuição CTP-APL, com 20 pares de 0,65 mm, para rede externa</v>
          </cell>
          <cell r="D2359" t="str">
            <v>M</v>
          </cell>
          <cell r="E2359">
            <v>18.82</v>
          </cell>
          <cell r="F2359">
            <v>6.22</v>
          </cell>
          <cell r="G2359">
            <v>25.04</v>
          </cell>
        </row>
        <row r="2360">
          <cell r="A2360" t="str">
            <v>39.11.430</v>
          </cell>
          <cell r="B2360" t="str">
            <v>CDHU 187</v>
          </cell>
          <cell r="C2360" t="str">
            <v>Cabo telefônico secundário de distribuição CTP-APL, com 50 pares de 0,65 mm, para rede externa</v>
          </cell>
          <cell r="D2360" t="str">
            <v>M</v>
          </cell>
          <cell r="E2360">
            <v>42.6</v>
          </cell>
          <cell r="F2360">
            <v>7.66</v>
          </cell>
          <cell r="G2360">
            <v>50.26</v>
          </cell>
        </row>
        <row r="2361">
          <cell r="A2361" t="str">
            <v>39.12</v>
          </cell>
          <cell r="B2361" t="str">
            <v>CDHU 187</v>
          </cell>
          <cell r="C2361" t="str">
            <v>Cabo de cobre flexivel, isolamento 600 V, isolacao em VC/E 105°C</v>
          </cell>
        </row>
        <row r="2362">
          <cell r="A2362" t="str">
            <v>39.12.510</v>
          </cell>
          <cell r="B2362" t="str">
            <v>CDHU 187</v>
          </cell>
          <cell r="C2362" t="str">
            <v>Cabo de cobre flexível blindado de 2 x 1,5 mm², isolamento 600V, isolação em VC/E 105°C - para detecção de incêndio</v>
          </cell>
          <cell r="D2362" t="str">
            <v>M</v>
          </cell>
          <cell r="E2362">
            <v>5.36</v>
          </cell>
          <cell r="F2362">
            <v>4.79</v>
          </cell>
          <cell r="G2362">
            <v>10.15</v>
          </cell>
        </row>
        <row r="2363">
          <cell r="A2363" t="str">
            <v>39.12.520</v>
          </cell>
          <cell r="B2363" t="str">
            <v>CDHU 187</v>
          </cell>
          <cell r="C2363" t="str">
            <v>Cabo de cobre flexível blindado de 3 x 1,5 mm², isolamento 600V, isolação em VC/E 105°C - para detecção de incêndio</v>
          </cell>
          <cell r="D2363" t="str">
            <v>M</v>
          </cell>
          <cell r="E2363">
            <v>7</v>
          </cell>
          <cell r="F2363">
            <v>4.79</v>
          </cell>
          <cell r="G2363">
            <v>11.79</v>
          </cell>
        </row>
        <row r="2364">
          <cell r="A2364" t="str">
            <v>39.12.530</v>
          </cell>
          <cell r="B2364" t="str">
            <v>CDHU 187</v>
          </cell>
          <cell r="C2364" t="str">
            <v>Cabo de cobre flexível blindado de 2 x 2,5 mm², isolamento 600V, isolação em VC/E 105°C - para detecção de incêndio</v>
          </cell>
          <cell r="D2364" t="str">
            <v>M</v>
          </cell>
          <cell r="E2364">
            <v>7.21</v>
          </cell>
          <cell r="F2364">
            <v>4.79</v>
          </cell>
          <cell r="G2364">
            <v>12</v>
          </cell>
        </row>
        <row r="2365">
          <cell r="A2365" t="str">
            <v>39.14</v>
          </cell>
          <cell r="B2365" t="str">
            <v>CDHU 187</v>
          </cell>
          <cell r="C2365" t="str">
            <v>Cabo de aluminio nu com alma de aco</v>
          </cell>
        </row>
        <row r="2366">
          <cell r="A2366" t="str">
            <v>39.14.010</v>
          </cell>
          <cell r="B2366" t="str">
            <v>CDHU 187</v>
          </cell>
          <cell r="C2366" t="str">
            <v>Cabo de alumínio nu com alma de aço CAA, 1/0 AWG - Raven</v>
          </cell>
          <cell r="D2366" t="str">
            <v>M</v>
          </cell>
          <cell r="E2366">
            <v>9.75</v>
          </cell>
          <cell r="F2366">
            <v>6.86</v>
          </cell>
          <cell r="G2366">
            <v>16.61</v>
          </cell>
        </row>
        <row r="2367">
          <cell r="A2367" t="str">
            <v>39.14.050</v>
          </cell>
          <cell r="B2367" t="str">
            <v>CDHU 187</v>
          </cell>
          <cell r="C2367" t="str">
            <v>Cabo de alumínio nu com alma de aço CAA, 4 AWG - Swan</v>
          </cell>
          <cell r="D2367" t="str">
            <v>M</v>
          </cell>
          <cell r="E2367">
            <v>3.84</v>
          </cell>
          <cell r="F2367">
            <v>6.86</v>
          </cell>
          <cell r="G2367">
            <v>10.7</v>
          </cell>
        </row>
        <row r="2368">
          <cell r="A2368" t="str">
            <v>39.15</v>
          </cell>
          <cell r="B2368" t="str">
            <v>CDHU 187</v>
          </cell>
          <cell r="C2368" t="str">
            <v>Cabo de aluminio nu sem alma de aco</v>
          </cell>
        </row>
        <row r="2369">
          <cell r="A2369" t="str">
            <v>39.15.040</v>
          </cell>
          <cell r="B2369" t="str">
            <v>CDHU 187</v>
          </cell>
          <cell r="C2369" t="str">
            <v>Cabo de alumínio nu sem alma de aço CA, 2 AWG - Iris</v>
          </cell>
          <cell r="D2369" t="str">
            <v>M</v>
          </cell>
          <cell r="E2369">
            <v>5.15</v>
          </cell>
          <cell r="F2369">
            <v>6.86</v>
          </cell>
          <cell r="G2369">
            <v>12.01</v>
          </cell>
        </row>
        <row r="2370">
          <cell r="A2370" t="str">
            <v>39.15.070</v>
          </cell>
          <cell r="B2370" t="str">
            <v>CDHU 187</v>
          </cell>
          <cell r="C2370" t="str">
            <v>Cabo de alumínio nu sem alma de aço CA, 2/0 AWG - Aster</v>
          </cell>
          <cell r="D2370" t="str">
            <v>M</v>
          </cell>
          <cell r="E2370">
            <v>10.32</v>
          </cell>
          <cell r="F2370">
            <v>6.86</v>
          </cell>
          <cell r="G2370">
            <v>17.18</v>
          </cell>
        </row>
        <row r="2371">
          <cell r="A2371" t="str">
            <v>39.18</v>
          </cell>
          <cell r="B2371" t="str">
            <v>CDHU 187</v>
          </cell>
          <cell r="C2371" t="str">
            <v>Cabo para transmissao de dados</v>
          </cell>
        </row>
        <row r="2372">
          <cell r="A2372" t="str">
            <v>39.18.100</v>
          </cell>
          <cell r="B2372" t="str">
            <v>CDHU 187</v>
          </cell>
          <cell r="C2372" t="str">
            <v>Cabo coaxial tipo RG 6</v>
          </cell>
          <cell r="D2372" t="str">
            <v>M</v>
          </cell>
          <cell r="E2372">
            <v>2.57</v>
          </cell>
          <cell r="F2372">
            <v>5.26</v>
          </cell>
          <cell r="G2372">
            <v>7.83</v>
          </cell>
        </row>
        <row r="2373">
          <cell r="A2373" t="str">
            <v>39.18.104</v>
          </cell>
          <cell r="B2373" t="str">
            <v>CDHU 187</v>
          </cell>
          <cell r="C2373" t="str">
            <v>Cabo coaxial tipo RG 11</v>
          </cell>
          <cell r="D2373" t="str">
            <v>M</v>
          </cell>
          <cell r="E2373">
            <v>12.07</v>
          </cell>
          <cell r="F2373">
            <v>5.26</v>
          </cell>
          <cell r="G2373">
            <v>17.329999999999998</v>
          </cell>
        </row>
        <row r="2374">
          <cell r="A2374" t="str">
            <v>39.18.106</v>
          </cell>
          <cell r="B2374" t="str">
            <v>CDHU 187</v>
          </cell>
          <cell r="C2374" t="str">
            <v>Cabo coaxial tipo RG 59</v>
          </cell>
          <cell r="D2374" t="str">
            <v>M</v>
          </cell>
          <cell r="E2374">
            <v>5.22</v>
          </cell>
          <cell r="F2374">
            <v>4.0599999999999996</v>
          </cell>
          <cell r="G2374">
            <v>9.2799999999999994</v>
          </cell>
        </row>
        <row r="2375">
          <cell r="A2375" t="str">
            <v>39.18.110</v>
          </cell>
          <cell r="B2375" t="str">
            <v>CDHU 187</v>
          </cell>
          <cell r="C2375" t="str">
            <v>Cabo coaxial tipo RGC 6</v>
          </cell>
          <cell r="D2375" t="str">
            <v>M</v>
          </cell>
          <cell r="E2375">
            <v>2.76</v>
          </cell>
          <cell r="F2375">
            <v>5.26</v>
          </cell>
          <cell r="G2375">
            <v>8.02</v>
          </cell>
        </row>
        <row r="2376">
          <cell r="A2376" t="str">
            <v>39.18.114</v>
          </cell>
          <cell r="B2376" t="str">
            <v>CDHU 187</v>
          </cell>
          <cell r="C2376" t="str">
            <v>Cabo coaxial tipo RGC 59</v>
          </cell>
          <cell r="D2376" t="str">
            <v>M</v>
          </cell>
          <cell r="E2376">
            <v>2.71</v>
          </cell>
          <cell r="F2376">
            <v>4.0599999999999996</v>
          </cell>
          <cell r="G2376">
            <v>6.77</v>
          </cell>
        </row>
        <row r="2377">
          <cell r="A2377" t="str">
            <v>39.18.120</v>
          </cell>
          <cell r="B2377" t="str">
            <v>CDHU 187</v>
          </cell>
          <cell r="C2377" t="str">
            <v>Cabo para rede U/UTP 23 AWG com 4 pares - categoria 6A</v>
          </cell>
          <cell r="D2377" t="str">
            <v>M</v>
          </cell>
          <cell r="E2377">
            <v>16.48</v>
          </cell>
          <cell r="F2377">
            <v>5.26</v>
          </cell>
          <cell r="G2377">
            <v>21.74</v>
          </cell>
        </row>
        <row r="2378">
          <cell r="A2378" t="str">
            <v>39.18.126</v>
          </cell>
          <cell r="B2378" t="str">
            <v>CDHU 187</v>
          </cell>
          <cell r="C2378" t="str">
            <v>Cabo para rede 24 AWG com 4 pares, categoria 6</v>
          </cell>
          <cell r="D2378" t="str">
            <v>M</v>
          </cell>
          <cell r="E2378">
            <v>3.9</v>
          </cell>
          <cell r="F2378">
            <v>5.26</v>
          </cell>
          <cell r="G2378">
            <v>9.16</v>
          </cell>
        </row>
        <row r="2379">
          <cell r="A2379" t="str">
            <v>39.20</v>
          </cell>
          <cell r="B2379" t="str">
            <v>CDHU 187</v>
          </cell>
          <cell r="C2379" t="str">
            <v>Reparos, conservacoes e complementos - GRUPO 39</v>
          </cell>
        </row>
        <row r="2380">
          <cell r="A2380" t="str">
            <v>39.20.005</v>
          </cell>
          <cell r="B2380" t="str">
            <v>CDHU 187</v>
          </cell>
          <cell r="C2380" t="str">
            <v>Conector prensa-cabo de 3/4´</v>
          </cell>
          <cell r="D2380" t="str">
            <v>UN</v>
          </cell>
          <cell r="E2380">
            <v>9.11</v>
          </cell>
          <cell r="F2380">
            <v>7.98</v>
          </cell>
          <cell r="G2380">
            <v>17.09</v>
          </cell>
        </row>
        <row r="2381">
          <cell r="A2381" t="str">
            <v>39.20.010</v>
          </cell>
          <cell r="B2381" t="str">
            <v>CDHU 187</v>
          </cell>
          <cell r="C2381" t="str">
            <v>Recolocação de condutor aparente com diâmetro externo até 6,5 mm</v>
          </cell>
          <cell r="D2381" t="str">
            <v>M</v>
          </cell>
          <cell r="F2381">
            <v>6.86</v>
          </cell>
          <cell r="G2381">
            <v>6.86</v>
          </cell>
        </row>
        <row r="2382">
          <cell r="A2382" t="str">
            <v>39.20.030</v>
          </cell>
          <cell r="B2382" t="str">
            <v>CDHU 187</v>
          </cell>
          <cell r="C2382" t="str">
            <v>Recolocação de condutor aparente com diâmetro externo acima de 6,5 mm</v>
          </cell>
          <cell r="D2382" t="str">
            <v>M</v>
          </cell>
          <cell r="F2382">
            <v>13.71</v>
          </cell>
          <cell r="G2382">
            <v>13.71</v>
          </cell>
        </row>
        <row r="2383">
          <cell r="A2383" t="str">
            <v>39.21</v>
          </cell>
          <cell r="B2383" t="str">
            <v>CDHU 187</v>
          </cell>
          <cell r="C2383" t="str">
            <v>Cabo de cobre flexivel, isolamento 0,6/1 kV, isolacao em HEPR 90°C</v>
          </cell>
        </row>
        <row r="2384">
          <cell r="A2384" t="str">
            <v>39.21.010</v>
          </cell>
          <cell r="B2384" t="str">
            <v>CDHU 187</v>
          </cell>
          <cell r="C2384" t="str">
            <v>Cabo de cobre flexível de 1,5 mm², isolamento 0,6/1kV - isolação HEPR 90°C</v>
          </cell>
          <cell r="D2384" t="str">
            <v>M</v>
          </cell>
          <cell r="E2384">
            <v>1.7</v>
          </cell>
          <cell r="F2384">
            <v>0.96</v>
          </cell>
          <cell r="G2384">
            <v>2.66</v>
          </cell>
        </row>
        <row r="2385">
          <cell r="A2385" t="str">
            <v>39.21.020</v>
          </cell>
          <cell r="B2385" t="str">
            <v>CDHU 187</v>
          </cell>
          <cell r="C2385" t="str">
            <v>Cabo de cobre flexível de 2,5 mm², isolamento 0,6/1kV - isolação HEPR 90°C</v>
          </cell>
          <cell r="D2385" t="str">
            <v>M</v>
          </cell>
          <cell r="E2385">
            <v>2.54</v>
          </cell>
          <cell r="F2385">
            <v>0.96</v>
          </cell>
          <cell r="G2385">
            <v>3.5</v>
          </cell>
        </row>
        <row r="2386">
          <cell r="A2386" t="str">
            <v>39.21.030</v>
          </cell>
          <cell r="B2386" t="str">
            <v>CDHU 187</v>
          </cell>
          <cell r="C2386" t="str">
            <v>Cabo de cobre flexível de 4 mm², isolamento 0,6/1kV - isolação HEPR 90°C</v>
          </cell>
          <cell r="D2386" t="str">
            <v>M</v>
          </cell>
          <cell r="E2386">
            <v>3.95</v>
          </cell>
          <cell r="F2386">
            <v>0.96</v>
          </cell>
          <cell r="G2386">
            <v>4.91</v>
          </cell>
        </row>
        <row r="2387">
          <cell r="A2387" t="str">
            <v>39.21.040</v>
          </cell>
          <cell r="B2387" t="str">
            <v>CDHU 187</v>
          </cell>
          <cell r="C2387" t="str">
            <v>Cabo de cobre flexível de 6 mm², isolamento 0,6/1kV - isolação HEPR 90°C</v>
          </cell>
          <cell r="D2387" t="str">
            <v>M</v>
          </cell>
          <cell r="E2387">
            <v>5.55</v>
          </cell>
          <cell r="F2387">
            <v>0.96</v>
          </cell>
          <cell r="G2387">
            <v>6.51</v>
          </cell>
        </row>
        <row r="2388">
          <cell r="A2388" t="str">
            <v>39.21.050</v>
          </cell>
          <cell r="B2388" t="str">
            <v>CDHU 187</v>
          </cell>
          <cell r="C2388" t="str">
            <v>Cabo de cobre flexível de 10 mm², isolamento 0,6/1kV - isolação HEPR 90°C</v>
          </cell>
          <cell r="D2388" t="str">
            <v>M</v>
          </cell>
          <cell r="E2388">
            <v>9.2799999999999994</v>
          </cell>
          <cell r="F2388">
            <v>3.83</v>
          </cell>
          <cell r="G2388">
            <v>13.11</v>
          </cell>
        </row>
        <row r="2389">
          <cell r="A2389" t="str">
            <v>39.21.060</v>
          </cell>
          <cell r="B2389" t="str">
            <v>CDHU 187</v>
          </cell>
          <cell r="C2389" t="str">
            <v>Cabo de cobre flexível de 16 mm², isolamento 0,6/1kV - isolação HEPR 90°C</v>
          </cell>
          <cell r="D2389" t="str">
            <v>M</v>
          </cell>
          <cell r="E2389">
            <v>14.32</v>
          </cell>
          <cell r="F2389">
            <v>4.3099999999999996</v>
          </cell>
          <cell r="G2389">
            <v>18.63</v>
          </cell>
        </row>
        <row r="2390">
          <cell r="A2390" t="str">
            <v>39.21.070</v>
          </cell>
          <cell r="B2390" t="str">
            <v>CDHU 187</v>
          </cell>
          <cell r="C2390" t="str">
            <v>Cabo de cobre flexível de 25 mm², isolamento 0,6/1kV - isolação HEPR 90°C</v>
          </cell>
          <cell r="D2390" t="str">
            <v>M</v>
          </cell>
          <cell r="E2390">
            <v>21.76</v>
          </cell>
          <cell r="F2390">
            <v>4.79</v>
          </cell>
          <cell r="G2390">
            <v>26.55</v>
          </cell>
        </row>
        <row r="2391">
          <cell r="A2391" t="str">
            <v>39.21.080</v>
          </cell>
          <cell r="B2391" t="str">
            <v>CDHU 187</v>
          </cell>
          <cell r="C2391" t="str">
            <v>Cabo de cobre flexível de 35 mm², isolamento 0,6/1kV - isolação HEPR 90°C</v>
          </cell>
          <cell r="D2391" t="str">
            <v>M</v>
          </cell>
          <cell r="E2391">
            <v>31.84</v>
          </cell>
          <cell r="F2391">
            <v>7.18</v>
          </cell>
          <cell r="G2391">
            <v>39.020000000000003</v>
          </cell>
        </row>
        <row r="2392">
          <cell r="A2392" t="str">
            <v>39.21.090</v>
          </cell>
          <cell r="B2392" t="str">
            <v>CDHU 187</v>
          </cell>
          <cell r="C2392" t="str">
            <v>Cabo de cobre flexível de 50 mm², isolamento 0,6/1kV - isolação HEPR 90°C</v>
          </cell>
          <cell r="D2392" t="str">
            <v>M</v>
          </cell>
          <cell r="E2392">
            <v>43.55</v>
          </cell>
          <cell r="F2392">
            <v>9.57</v>
          </cell>
          <cell r="G2392">
            <v>53.12</v>
          </cell>
        </row>
        <row r="2393">
          <cell r="A2393" t="str">
            <v>39.21.100</v>
          </cell>
          <cell r="B2393" t="str">
            <v>CDHU 187</v>
          </cell>
          <cell r="C2393" t="str">
            <v>Cabo de cobre flexível de 70 mm², isolamento 0,6/1kV - isolação HEPR 90°C</v>
          </cell>
          <cell r="D2393" t="str">
            <v>M</v>
          </cell>
          <cell r="E2393">
            <v>55.48</v>
          </cell>
          <cell r="F2393">
            <v>11.97</v>
          </cell>
          <cell r="G2393">
            <v>67.45</v>
          </cell>
        </row>
        <row r="2394">
          <cell r="A2394" t="str">
            <v>39.21.110</v>
          </cell>
          <cell r="B2394" t="str">
            <v>CDHU 187</v>
          </cell>
          <cell r="C2394" t="str">
            <v>Cabo de cobre flexível de 95 mm², isolamento 0,6/1kV - isolação HEPR 90°C</v>
          </cell>
          <cell r="D2394" t="str">
            <v>M</v>
          </cell>
          <cell r="E2394">
            <v>73.349999999999994</v>
          </cell>
          <cell r="F2394">
            <v>14.36</v>
          </cell>
          <cell r="G2394">
            <v>87.71</v>
          </cell>
        </row>
        <row r="2395">
          <cell r="A2395" t="str">
            <v>39.21.120</v>
          </cell>
          <cell r="B2395" t="str">
            <v>CDHU 187</v>
          </cell>
          <cell r="C2395" t="str">
            <v>Cabo de cobre flexível de 120 mm², isolamento 0,6/1kV - isolação HEPR 90°C</v>
          </cell>
          <cell r="D2395" t="str">
            <v>M</v>
          </cell>
          <cell r="E2395">
            <v>100.79</v>
          </cell>
          <cell r="F2395">
            <v>16.75</v>
          </cell>
          <cell r="G2395">
            <v>117.54</v>
          </cell>
        </row>
        <row r="2396">
          <cell r="A2396" t="str">
            <v>39.21.125</v>
          </cell>
          <cell r="B2396" t="str">
            <v>CDHU 187</v>
          </cell>
          <cell r="C2396" t="str">
            <v>Cabo de cobre flexível de 150 mm², isolamento 0,6/1 kV - isolação HEPR 90°C</v>
          </cell>
          <cell r="D2396" t="str">
            <v>M</v>
          </cell>
          <cell r="E2396">
            <v>127.03</v>
          </cell>
          <cell r="F2396">
            <v>16.75</v>
          </cell>
          <cell r="G2396">
            <v>143.78</v>
          </cell>
        </row>
        <row r="2397">
          <cell r="A2397" t="str">
            <v>39.21.130</v>
          </cell>
          <cell r="B2397" t="str">
            <v>CDHU 187</v>
          </cell>
          <cell r="C2397" t="str">
            <v>Cabo de cobre flexível de 185 mm², isolamento 0,6/1kV - isolação HEPR 90°C</v>
          </cell>
          <cell r="D2397" t="str">
            <v>M</v>
          </cell>
          <cell r="E2397">
            <v>157.54</v>
          </cell>
          <cell r="F2397">
            <v>19.149999999999999</v>
          </cell>
          <cell r="G2397">
            <v>176.69</v>
          </cell>
        </row>
        <row r="2398">
          <cell r="A2398" t="str">
            <v>39.21.140</v>
          </cell>
          <cell r="B2398" t="str">
            <v>CDHU 187</v>
          </cell>
          <cell r="C2398" t="str">
            <v>Cabo de cobre flexível de 240 mm², isolamento 0,6/1kV - isolação HEPR 90°C</v>
          </cell>
          <cell r="D2398" t="str">
            <v>M</v>
          </cell>
          <cell r="E2398">
            <v>202.56</v>
          </cell>
          <cell r="F2398">
            <v>21.54</v>
          </cell>
          <cell r="G2398">
            <v>224.1</v>
          </cell>
        </row>
        <row r="2399">
          <cell r="A2399" t="str">
            <v>39.21.201</v>
          </cell>
          <cell r="B2399" t="str">
            <v>CDHU 187</v>
          </cell>
          <cell r="C2399" t="str">
            <v>Cabo de cobre flexível de 2 x 2,5 mm², isolamento 0,6/1 kV - isolação HEPR 90°C</v>
          </cell>
          <cell r="D2399" t="str">
            <v>M</v>
          </cell>
          <cell r="E2399">
            <v>5.45</v>
          </cell>
          <cell r="F2399">
            <v>1.92</v>
          </cell>
          <cell r="G2399">
            <v>7.37</v>
          </cell>
        </row>
        <row r="2400">
          <cell r="A2400" t="str">
            <v>39.21.230</v>
          </cell>
          <cell r="B2400" t="str">
            <v>CDHU 187</v>
          </cell>
          <cell r="C2400" t="str">
            <v>Cabo de cobre flexível de 3 x 1,5 mm², isolamento 0,6/1 kV - isolação HEPR 90°C</v>
          </cell>
          <cell r="D2400" t="str">
            <v>M</v>
          </cell>
          <cell r="E2400">
            <v>5.58</v>
          </cell>
          <cell r="F2400">
            <v>0.96</v>
          </cell>
          <cell r="G2400">
            <v>6.54</v>
          </cell>
        </row>
        <row r="2401">
          <cell r="A2401" t="str">
            <v>39.21.231</v>
          </cell>
          <cell r="B2401" t="str">
            <v>CDHU 187</v>
          </cell>
          <cell r="C2401" t="str">
            <v>Cabo de cobre flexível de 3 x 2,5 mm², isolamento 0,6/1 kV - isolação HEPR 90°C</v>
          </cell>
          <cell r="D2401" t="str">
            <v>M</v>
          </cell>
          <cell r="E2401">
            <v>8.4</v>
          </cell>
          <cell r="F2401">
            <v>2.39</v>
          </cell>
          <cell r="G2401">
            <v>10.79</v>
          </cell>
        </row>
        <row r="2402">
          <cell r="A2402" t="str">
            <v>39.21.234</v>
          </cell>
          <cell r="B2402" t="str">
            <v>CDHU 187</v>
          </cell>
          <cell r="C2402" t="str">
            <v>Cabo de cobre flexível de 3 x 10 mm², isolamento 0,6/1 kV - isolação HEPR 90°C</v>
          </cell>
          <cell r="D2402" t="str">
            <v>M</v>
          </cell>
          <cell r="E2402">
            <v>31.5</v>
          </cell>
          <cell r="F2402">
            <v>4.79</v>
          </cell>
          <cell r="G2402">
            <v>36.29</v>
          </cell>
        </row>
        <row r="2403">
          <cell r="A2403" t="str">
            <v>39.21.236</v>
          </cell>
          <cell r="B2403" t="str">
            <v>CDHU 187</v>
          </cell>
          <cell r="C2403" t="str">
            <v>Cabo de cobre flexível de 3 x 25 mm², isolamento 0,6/1 kV - isolação HEPR 90°C</v>
          </cell>
          <cell r="D2403" t="str">
            <v>M</v>
          </cell>
          <cell r="E2403">
            <v>74.42</v>
          </cell>
          <cell r="F2403">
            <v>14.36</v>
          </cell>
          <cell r="G2403">
            <v>88.78</v>
          </cell>
        </row>
        <row r="2404">
          <cell r="A2404" t="str">
            <v>39.21.237</v>
          </cell>
          <cell r="B2404" t="str">
            <v>CDHU 187</v>
          </cell>
          <cell r="C2404" t="str">
            <v>Cabo de cobre flexível de 3 x 35 mm², isolamento 0,6/1 kV - isolação HEPR 90°C</v>
          </cell>
          <cell r="D2404" t="str">
            <v>M</v>
          </cell>
          <cell r="E2404">
            <v>116.83</v>
          </cell>
          <cell r="F2404">
            <v>19.149999999999999</v>
          </cell>
          <cell r="G2404">
            <v>135.97999999999999</v>
          </cell>
        </row>
        <row r="2405">
          <cell r="A2405" t="str">
            <v>39.21.254</v>
          </cell>
          <cell r="B2405" t="str">
            <v>CDHU 187</v>
          </cell>
          <cell r="C2405" t="str">
            <v>Cabo de cobre flexível de 4 x 10 mm², isolamento 0,6/1 kV - isolação HEPR 90°C</v>
          </cell>
          <cell r="D2405" t="str">
            <v>M</v>
          </cell>
          <cell r="E2405">
            <v>35.229999999999997</v>
          </cell>
          <cell r="F2405">
            <v>6.22</v>
          </cell>
          <cell r="G2405">
            <v>41.45</v>
          </cell>
        </row>
        <row r="2406">
          <cell r="A2406" t="str">
            <v>39.24</v>
          </cell>
          <cell r="B2406" t="str">
            <v>CDHU 187</v>
          </cell>
          <cell r="C2406" t="str">
            <v>Cabo de cobre flexivel, isolamento 500 V, isolacao PP 70°C</v>
          </cell>
        </row>
        <row r="2407">
          <cell r="A2407" t="str">
            <v>39.24.151</v>
          </cell>
          <cell r="B2407" t="str">
            <v>CDHU 187</v>
          </cell>
          <cell r="C2407" t="str">
            <v>Cabo de cobre flexível de 3 x 1,5 mm², isolamento 500 V - isolação PP 70°C</v>
          </cell>
          <cell r="D2407" t="str">
            <v>M</v>
          </cell>
          <cell r="E2407">
            <v>5.51</v>
          </cell>
          <cell r="F2407">
            <v>5.75</v>
          </cell>
          <cell r="G2407">
            <v>11.26</v>
          </cell>
        </row>
        <row r="2408">
          <cell r="A2408" t="str">
            <v>39.24.152</v>
          </cell>
          <cell r="B2408" t="str">
            <v>CDHU 187</v>
          </cell>
          <cell r="C2408" t="str">
            <v>Cabo de cobre flexível de 3 x 2,5 mm², isolamento 500 V - isolação PP 70°C</v>
          </cell>
          <cell r="D2408" t="str">
            <v>M</v>
          </cell>
          <cell r="E2408">
            <v>8.91</v>
          </cell>
          <cell r="F2408">
            <v>7.18</v>
          </cell>
          <cell r="G2408">
            <v>16.09</v>
          </cell>
        </row>
        <row r="2409">
          <cell r="A2409" t="str">
            <v>39.24.153</v>
          </cell>
          <cell r="B2409" t="str">
            <v>CDHU 187</v>
          </cell>
          <cell r="C2409" t="str">
            <v>Cabo de cobre flexível de 3 x 4 mm², isolamento 500 V - isolação PP 70°C</v>
          </cell>
          <cell r="D2409" t="str">
            <v>M</v>
          </cell>
          <cell r="E2409">
            <v>13.86</v>
          </cell>
          <cell r="F2409">
            <v>8.61</v>
          </cell>
          <cell r="G2409">
            <v>22.47</v>
          </cell>
        </row>
        <row r="2410">
          <cell r="A2410" t="str">
            <v>39.24.154</v>
          </cell>
          <cell r="B2410" t="str">
            <v>CDHU 187</v>
          </cell>
          <cell r="C2410" t="str">
            <v>Cabo de cobre flexível de 3 x 6 mm², isolamento 500 V - isolação PP 70°C</v>
          </cell>
          <cell r="D2410" t="str">
            <v>M</v>
          </cell>
          <cell r="E2410">
            <v>20.23</v>
          </cell>
          <cell r="F2410">
            <v>10.050000000000001</v>
          </cell>
          <cell r="G2410">
            <v>30.28</v>
          </cell>
        </row>
        <row r="2411">
          <cell r="A2411" t="str">
            <v>39.24.173</v>
          </cell>
          <cell r="B2411" t="str">
            <v>CDHU 187</v>
          </cell>
          <cell r="C2411" t="str">
            <v>Cabo de cobre flexível de 4 x 4 mm², isolamento 500 V - isolação PP 70°C</v>
          </cell>
          <cell r="D2411" t="str">
            <v>M</v>
          </cell>
          <cell r="E2411">
            <v>17.29</v>
          </cell>
          <cell r="F2411">
            <v>5.75</v>
          </cell>
          <cell r="G2411">
            <v>23.04</v>
          </cell>
        </row>
        <row r="2412">
          <cell r="A2412" t="str">
            <v>39.24.174</v>
          </cell>
          <cell r="B2412" t="str">
            <v>CDHU 187</v>
          </cell>
          <cell r="C2412" t="str">
            <v>Cabo de cobre flexível de 4 x 6 mm², isolamento 500 V - isolação PP 70°C</v>
          </cell>
          <cell r="D2412" t="str">
            <v>M</v>
          </cell>
          <cell r="E2412">
            <v>26.33</v>
          </cell>
          <cell r="F2412">
            <v>13.4</v>
          </cell>
          <cell r="G2412">
            <v>39.729999999999997</v>
          </cell>
        </row>
        <row r="2413">
          <cell r="A2413" t="str">
            <v>39.25</v>
          </cell>
          <cell r="B2413" t="str">
            <v>CDHU 187</v>
          </cell>
          <cell r="C2413" t="str">
            <v>Cabo de cobre unipolar, isolamento 15/25 kV, isolacao EPR 90 °C / 105 °C</v>
          </cell>
        </row>
        <row r="2414">
          <cell r="A2414" t="str">
            <v>39.25.020</v>
          </cell>
          <cell r="B2414" t="str">
            <v>CDHU 187</v>
          </cell>
          <cell r="C2414" t="str">
            <v>Cabo de cobre de 35 mm², isolamento 15/25 kV - isolação EPR 105°C</v>
          </cell>
          <cell r="D2414" t="str">
            <v>M</v>
          </cell>
          <cell r="E2414">
            <v>64.650000000000006</v>
          </cell>
          <cell r="F2414">
            <v>1.43</v>
          </cell>
          <cell r="G2414">
            <v>66.08</v>
          </cell>
        </row>
        <row r="2415">
          <cell r="A2415" t="str">
            <v>39.25.030</v>
          </cell>
          <cell r="B2415" t="str">
            <v>CDHU 187</v>
          </cell>
          <cell r="C2415" t="str">
            <v>Cabo de cobre de 50 mm², isolamento 15/25 kV - isolação EPR 105°C</v>
          </cell>
          <cell r="D2415" t="str">
            <v>M</v>
          </cell>
          <cell r="E2415">
            <v>106.5</v>
          </cell>
          <cell r="F2415">
            <v>1.43</v>
          </cell>
          <cell r="G2415">
            <v>107.93</v>
          </cell>
        </row>
        <row r="2416">
          <cell r="A2416" t="str">
            <v>39.26</v>
          </cell>
          <cell r="B2416" t="str">
            <v>CDHU 187</v>
          </cell>
          <cell r="C2416" t="str">
            <v>Cabo de cobre flexivel, isolamento 0,6/1kV - isolacao HEPR 90° C - baixa emissao fumaca e gases</v>
          </cell>
        </row>
        <row r="2417">
          <cell r="A2417" t="str">
            <v>39.26.010</v>
          </cell>
          <cell r="B2417" t="str">
            <v>CDHU 187</v>
          </cell>
          <cell r="C2417" t="str">
            <v>Cabo de cobre flexível de 1,5 mm², isolamento 0,6/1 kV - isolação HEPR 90°C - baixa emissão de fumaça e gases</v>
          </cell>
          <cell r="D2417" t="str">
            <v>M</v>
          </cell>
          <cell r="E2417">
            <v>2.31</v>
          </cell>
          <cell r="F2417">
            <v>1.92</v>
          </cell>
          <cell r="G2417">
            <v>4.2300000000000004</v>
          </cell>
        </row>
        <row r="2418">
          <cell r="A2418" t="str">
            <v>39.26.020</v>
          </cell>
          <cell r="B2418" t="str">
            <v>CDHU 187</v>
          </cell>
          <cell r="C2418" t="str">
            <v>Cabo de cobre flexível de 2,5 mm², isolamento 0,6/1 kV - isolação HEPR 90°C - baixa emissão de fumaça e gases</v>
          </cell>
          <cell r="D2418" t="str">
            <v>M</v>
          </cell>
          <cell r="E2418">
            <v>3.35</v>
          </cell>
          <cell r="F2418">
            <v>2.39</v>
          </cell>
          <cell r="G2418">
            <v>5.74</v>
          </cell>
        </row>
        <row r="2419">
          <cell r="A2419" t="str">
            <v>39.26.030</v>
          </cell>
          <cell r="B2419" t="str">
            <v>CDHU 187</v>
          </cell>
          <cell r="C2419" t="str">
            <v>Cabo de cobre flexível de 4 mm², isolamento 0,6/1 kV -  isolação HEPR 90°C - baixa emissão de fumaça e gases</v>
          </cell>
          <cell r="D2419" t="str">
            <v>M</v>
          </cell>
          <cell r="E2419">
            <v>4.67</v>
          </cell>
          <cell r="F2419">
            <v>2.87</v>
          </cell>
          <cell r="G2419">
            <v>7.54</v>
          </cell>
        </row>
        <row r="2420">
          <cell r="A2420" t="str">
            <v>39.26.040</v>
          </cell>
          <cell r="B2420" t="str">
            <v>CDHU 187</v>
          </cell>
          <cell r="C2420" t="str">
            <v>Cabo de cobre flexível de 6 mm², isolamento 0,6/1 kV - isolação HEPR 90°C - baixa emissão de fumaça e gases</v>
          </cell>
          <cell r="D2420" t="str">
            <v>M</v>
          </cell>
          <cell r="E2420">
            <v>6.55</v>
          </cell>
          <cell r="F2420">
            <v>3.35</v>
          </cell>
          <cell r="G2420">
            <v>9.9</v>
          </cell>
        </row>
        <row r="2421">
          <cell r="A2421" t="str">
            <v>39.26.050</v>
          </cell>
          <cell r="B2421" t="str">
            <v>CDHU 187</v>
          </cell>
          <cell r="C2421" t="str">
            <v>Cabo de cobre flexível de 10 mm², isolamento 0,6/1 kV - isolação HEPR 90°C - baixa emissão de fumaça e gases</v>
          </cell>
          <cell r="D2421" t="str">
            <v>M</v>
          </cell>
          <cell r="E2421">
            <v>10.48</v>
          </cell>
          <cell r="F2421">
            <v>3.83</v>
          </cell>
          <cell r="G2421">
            <v>14.31</v>
          </cell>
        </row>
        <row r="2422">
          <cell r="A2422" t="str">
            <v>39.26.060</v>
          </cell>
          <cell r="B2422" t="str">
            <v>CDHU 187</v>
          </cell>
          <cell r="C2422" t="str">
            <v>Cabo de cobre flexível de 16 mm², isolamento 0,6/1 kV - isolação HEPR 90°C - baixa emissão de fumaça e gases</v>
          </cell>
          <cell r="D2422" t="str">
            <v>M</v>
          </cell>
          <cell r="E2422">
            <v>15.43</v>
          </cell>
          <cell r="F2422">
            <v>4.3099999999999996</v>
          </cell>
          <cell r="G2422">
            <v>19.739999999999998</v>
          </cell>
        </row>
        <row r="2423">
          <cell r="A2423" t="str">
            <v>39.26.070</v>
          </cell>
          <cell r="B2423" t="str">
            <v>CDHU 187</v>
          </cell>
          <cell r="C2423" t="str">
            <v>Cabo de cobre flexível de 25 mm², isolamento 0,6/1 kV - isolação HEPR 90°C - baixa emissão de fumaça e gases</v>
          </cell>
          <cell r="D2423" t="str">
            <v>M</v>
          </cell>
          <cell r="E2423">
            <v>24.86</v>
          </cell>
          <cell r="F2423">
            <v>4.79</v>
          </cell>
          <cell r="G2423">
            <v>29.65</v>
          </cell>
        </row>
        <row r="2424">
          <cell r="A2424" t="str">
            <v>39.26.080</v>
          </cell>
          <cell r="B2424" t="str">
            <v>CDHU 187</v>
          </cell>
          <cell r="C2424" t="str">
            <v>Cabo de cobre flexível de 35 mm², isolamento 0,6/1 kV - isolação HEPR 90°C - baixa emissão de fumaça e gases</v>
          </cell>
          <cell r="D2424" t="str">
            <v>M</v>
          </cell>
          <cell r="E2424">
            <v>31.85</v>
          </cell>
          <cell r="F2424">
            <v>7.18</v>
          </cell>
          <cell r="G2424">
            <v>39.03</v>
          </cell>
        </row>
        <row r="2425">
          <cell r="A2425" t="str">
            <v>39.26.090</v>
          </cell>
          <cell r="B2425" t="str">
            <v>CDHU 187</v>
          </cell>
          <cell r="C2425" t="str">
            <v>Cabo de cobre flexível de 50 mm², isolamento 0,6/1 kV - isolação HEPR 90°C - baixa emissão de fumaça e gases</v>
          </cell>
          <cell r="D2425" t="str">
            <v>M</v>
          </cell>
          <cell r="E2425">
            <v>49.01</v>
          </cell>
          <cell r="F2425">
            <v>9.57</v>
          </cell>
          <cell r="G2425">
            <v>58.58</v>
          </cell>
        </row>
        <row r="2426">
          <cell r="A2426" t="str">
            <v>39.26.100</v>
          </cell>
          <cell r="B2426" t="str">
            <v>CDHU 187</v>
          </cell>
          <cell r="C2426" t="str">
            <v>Cabo de cobre flexível de 70 mm², isolamento 0,6/1 kV - isolação HEPR 90°C - baixa emissão de fumaça e gases</v>
          </cell>
          <cell r="D2426" t="str">
            <v>M</v>
          </cell>
          <cell r="E2426">
            <v>65.17</v>
          </cell>
          <cell r="F2426">
            <v>11.97</v>
          </cell>
          <cell r="G2426">
            <v>77.14</v>
          </cell>
        </row>
        <row r="2427">
          <cell r="A2427" t="str">
            <v>39.26.110</v>
          </cell>
          <cell r="B2427" t="str">
            <v>CDHU 187</v>
          </cell>
          <cell r="C2427" t="str">
            <v>Cabo de cobre flexível de 95 mm², isolamento 0,6/1 kV - isolação HEPR 90°C - baixa emissão de fumaça e gases</v>
          </cell>
          <cell r="D2427" t="str">
            <v>M</v>
          </cell>
          <cell r="E2427">
            <v>84.13</v>
          </cell>
          <cell r="F2427">
            <v>14.36</v>
          </cell>
          <cell r="G2427">
            <v>98.49</v>
          </cell>
        </row>
        <row r="2428">
          <cell r="A2428" t="str">
            <v>39.26.120</v>
          </cell>
          <cell r="B2428" t="str">
            <v>CDHU 187</v>
          </cell>
          <cell r="C2428" t="str">
            <v>Cabo de cobre flexível de 120 mm², isolamento 0,6/1 kV - isolação HEPR 90°C - baixa emissão de fumaça e gases</v>
          </cell>
          <cell r="D2428" t="str">
            <v>M</v>
          </cell>
          <cell r="E2428">
            <v>113.56</v>
          </cell>
          <cell r="F2428">
            <v>16.75</v>
          </cell>
          <cell r="G2428">
            <v>130.31</v>
          </cell>
        </row>
        <row r="2429">
          <cell r="A2429" t="str">
            <v>39.26.130</v>
          </cell>
          <cell r="B2429" t="str">
            <v>CDHU 187</v>
          </cell>
          <cell r="C2429" t="str">
            <v>Cabo de cobre flexível de 150 mm², isolamento 0,6/1 kV - isolação HEPR 90°C - baixa emissão de fumaça e gases</v>
          </cell>
          <cell r="D2429" t="str">
            <v>M</v>
          </cell>
          <cell r="E2429">
            <v>133.76</v>
          </cell>
          <cell r="F2429">
            <v>19.149999999999999</v>
          </cell>
          <cell r="G2429">
            <v>152.91</v>
          </cell>
        </row>
        <row r="2430">
          <cell r="A2430" t="str">
            <v>39.26.140</v>
          </cell>
          <cell r="B2430" t="str">
            <v>CDHU 187</v>
          </cell>
          <cell r="C2430" t="str">
            <v>Cabo de cobre flexível de 185 mm², isolamento 0,6/1 kV - isolação HEPR 90°C - baixa emissão de fumaça e gases</v>
          </cell>
          <cell r="D2430" t="str">
            <v>M</v>
          </cell>
          <cell r="E2430">
            <v>170.43</v>
          </cell>
          <cell r="F2430">
            <v>21.54</v>
          </cell>
          <cell r="G2430">
            <v>191.97</v>
          </cell>
        </row>
        <row r="2431">
          <cell r="A2431" t="str">
            <v>39.26.150</v>
          </cell>
          <cell r="B2431" t="str">
            <v>CDHU 187</v>
          </cell>
          <cell r="C2431" t="str">
            <v>Cabo de cobre flexível de 240 mm², isolamento 0,6/1 kV - isolação HEPR 90°C - baixa emissão de fumaça e gases</v>
          </cell>
          <cell r="D2431" t="str">
            <v>M</v>
          </cell>
          <cell r="E2431">
            <v>222.7</v>
          </cell>
          <cell r="F2431">
            <v>23.94</v>
          </cell>
          <cell r="G2431">
            <v>246.64</v>
          </cell>
        </row>
        <row r="2432">
          <cell r="A2432" t="str">
            <v>39.27</v>
          </cell>
          <cell r="B2432" t="str">
            <v>CDHU 187</v>
          </cell>
          <cell r="C2432" t="str">
            <v>Cabo optico</v>
          </cell>
        </row>
        <row r="2433">
          <cell r="A2433" t="str">
            <v>39.27.010</v>
          </cell>
          <cell r="B2433" t="str">
            <v>CDHU 187</v>
          </cell>
          <cell r="C2433" t="str">
            <v>Cabo óptico de terminação, 2 fibras, 50/125 µm - uso interno/externo</v>
          </cell>
          <cell r="D2433" t="str">
            <v>M</v>
          </cell>
          <cell r="E2433">
            <v>4.6100000000000003</v>
          </cell>
          <cell r="F2433">
            <v>2.39</v>
          </cell>
          <cell r="G2433">
            <v>7</v>
          </cell>
        </row>
        <row r="2434">
          <cell r="A2434" t="str">
            <v>39.27.020</v>
          </cell>
          <cell r="B2434" t="str">
            <v>CDHU 187</v>
          </cell>
          <cell r="C2434" t="str">
            <v>Cabo óptico multimodo, 4 fibras, 50/125 µm - uso interno/externo</v>
          </cell>
          <cell r="D2434" t="str">
            <v>M</v>
          </cell>
          <cell r="E2434">
            <v>7.53</v>
          </cell>
          <cell r="F2434">
            <v>4.79</v>
          </cell>
          <cell r="G2434">
            <v>12.32</v>
          </cell>
        </row>
        <row r="2435">
          <cell r="A2435" t="str">
            <v>39.27.030</v>
          </cell>
          <cell r="B2435" t="str">
            <v>CDHU 187</v>
          </cell>
          <cell r="C2435" t="str">
            <v>Cabo óptico multimodo, 6 fibras, 50/125 µm - uso interno/externo</v>
          </cell>
          <cell r="D2435" t="str">
            <v>M</v>
          </cell>
          <cell r="E2435">
            <v>9.9700000000000006</v>
          </cell>
          <cell r="F2435">
            <v>4.79</v>
          </cell>
          <cell r="G2435">
            <v>14.76</v>
          </cell>
        </row>
        <row r="2436">
          <cell r="A2436" t="str">
            <v>39.27.110</v>
          </cell>
          <cell r="B2436" t="str">
            <v>CDHU 187</v>
          </cell>
          <cell r="C2436" t="str">
            <v>Cabo óptico multimodo, núcleo geleado, 4 fibras, 50/125 µm - uso externo</v>
          </cell>
          <cell r="D2436" t="str">
            <v>M</v>
          </cell>
          <cell r="E2436">
            <v>13.13</v>
          </cell>
          <cell r="F2436">
            <v>4.79</v>
          </cell>
          <cell r="G2436">
            <v>17.920000000000002</v>
          </cell>
        </row>
        <row r="2437">
          <cell r="A2437" t="str">
            <v>39.27.120</v>
          </cell>
          <cell r="B2437" t="str">
            <v>CDHU 187</v>
          </cell>
          <cell r="C2437" t="str">
            <v>Cabo óptico multimodo, núcleo geleado, 6 fibras, 50/125 µm - uso externo</v>
          </cell>
          <cell r="D2437" t="str">
            <v>M</v>
          </cell>
          <cell r="E2437">
            <v>21.39</v>
          </cell>
          <cell r="F2437">
            <v>4.79</v>
          </cell>
          <cell r="G2437">
            <v>26.18</v>
          </cell>
        </row>
        <row r="2438">
          <cell r="A2438" t="str">
            <v>39.29</v>
          </cell>
          <cell r="B2438" t="str">
            <v>CDHU 187</v>
          </cell>
          <cell r="C2438" t="str">
            <v>Cabo de cobre flexivel, isolamento 750 V - isolacao 70°C, baixa emissao de fumaca e gases</v>
          </cell>
        </row>
        <row r="2439">
          <cell r="A2439" t="str">
            <v>39.29.110</v>
          </cell>
          <cell r="B2439" t="str">
            <v>CDHU 187</v>
          </cell>
          <cell r="C2439" t="str">
            <v>Cabo de cobre flexível de 1,5 mm², isolamento 750 V - isolação LSHF/A 70°C - baixa emissão de fumaça e gases</v>
          </cell>
          <cell r="D2439" t="str">
            <v>M</v>
          </cell>
          <cell r="E2439">
            <v>1.43</v>
          </cell>
          <cell r="F2439">
            <v>1.92</v>
          </cell>
          <cell r="G2439">
            <v>3.35</v>
          </cell>
        </row>
        <row r="2440">
          <cell r="A2440" t="str">
            <v>39.29.111</v>
          </cell>
          <cell r="B2440" t="str">
            <v>CDHU 187</v>
          </cell>
          <cell r="C2440" t="str">
            <v>Cabo de cobre flexível de 2,5 mm², isolamento 750 V - isolação LSHF/A 70°C - baixa emissão de fumaça e gases</v>
          </cell>
          <cell r="D2440" t="str">
            <v>M</v>
          </cell>
          <cell r="E2440">
            <v>2.15</v>
          </cell>
          <cell r="F2440">
            <v>2.39</v>
          </cell>
          <cell r="G2440">
            <v>4.54</v>
          </cell>
        </row>
        <row r="2441">
          <cell r="A2441" t="str">
            <v>39.29.112</v>
          </cell>
          <cell r="B2441" t="str">
            <v>CDHU 187</v>
          </cell>
          <cell r="C2441" t="str">
            <v>Cabo de cobre flexível de 4 mm², isolamento 750 V - isolação LSHF/A 70°C - baixa emissão de fumaça e gases</v>
          </cell>
          <cell r="D2441" t="str">
            <v>M</v>
          </cell>
          <cell r="E2441">
            <v>3.57</v>
          </cell>
          <cell r="F2441">
            <v>2.87</v>
          </cell>
          <cell r="G2441">
            <v>6.44</v>
          </cell>
        </row>
        <row r="2442">
          <cell r="A2442" t="str">
            <v>39.29.113</v>
          </cell>
          <cell r="B2442" t="str">
            <v>CDHU 187</v>
          </cell>
          <cell r="C2442" t="str">
            <v>Cabo de cobre flexível de 6 mm², isolamento 750 V - isolação LSHF/A 70°C - baixa emissão de fumaça e gases</v>
          </cell>
          <cell r="D2442" t="str">
            <v>M</v>
          </cell>
          <cell r="E2442">
            <v>5.3</v>
          </cell>
          <cell r="F2442">
            <v>3.35</v>
          </cell>
          <cell r="G2442">
            <v>8.65</v>
          </cell>
        </row>
        <row r="2443">
          <cell r="A2443" t="str">
            <v>39.29.114</v>
          </cell>
          <cell r="B2443" t="str">
            <v>CDHU 187</v>
          </cell>
          <cell r="C2443" t="str">
            <v>Cabo de cobre flexível de 10 mm², isolamento 750 V - isolação LSHF/A 70°C - baixa emissão de fumaça e gases</v>
          </cell>
          <cell r="D2443" t="str">
            <v>M</v>
          </cell>
          <cell r="E2443">
            <v>9.41</v>
          </cell>
          <cell r="F2443">
            <v>3.83</v>
          </cell>
          <cell r="G2443">
            <v>13.24</v>
          </cell>
        </row>
        <row r="2444">
          <cell r="A2444" t="str">
            <v>39.30</v>
          </cell>
          <cell r="B2444" t="str">
            <v>CDHU 187</v>
          </cell>
          <cell r="C2444" t="str">
            <v>Fios e cabos - audio e video</v>
          </cell>
        </row>
        <row r="2445">
          <cell r="A2445" t="str">
            <v>39.30.010</v>
          </cell>
          <cell r="B2445" t="str">
            <v>CDHU 187</v>
          </cell>
          <cell r="C2445" t="str">
            <v>Cabo torcido flexível de 2 x 2,5 mm², isolação em PVC antichama</v>
          </cell>
          <cell r="D2445" t="str">
            <v>M</v>
          </cell>
          <cell r="E2445">
            <v>4.76</v>
          </cell>
          <cell r="F2445">
            <v>11.97</v>
          </cell>
          <cell r="G2445">
            <v>16.73</v>
          </cell>
        </row>
        <row r="2446">
          <cell r="A2446" t="str">
            <v>40</v>
          </cell>
          <cell r="B2446" t="str">
            <v>CDHU 187</v>
          </cell>
          <cell r="C2446" t="str">
            <v>DISTRIBUICAO DE FORCA E COMANDO DE ENERGIA ELETRICA E TELEFONIA</v>
          </cell>
        </row>
        <row r="2447">
          <cell r="A2447" t="str">
            <v>40.01</v>
          </cell>
          <cell r="B2447" t="str">
            <v>CDHU 187</v>
          </cell>
          <cell r="C2447" t="str">
            <v>Caixa de passagem estampada</v>
          </cell>
        </row>
        <row r="2448">
          <cell r="A2448" t="str">
            <v>40.01.020</v>
          </cell>
          <cell r="B2448" t="str">
            <v>CDHU 187</v>
          </cell>
          <cell r="C2448" t="str">
            <v>Caixa de ferro estampada 4´ x 2´</v>
          </cell>
          <cell r="D2448" t="str">
            <v>UN</v>
          </cell>
          <cell r="E2448">
            <v>4.8</v>
          </cell>
          <cell r="F2448">
            <v>11.97</v>
          </cell>
          <cell r="G2448">
            <v>16.77</v>
          </cell>
        </row>
        <row r="2449">
          <cell r="A2449" t="str">
            <v>40.01.040</v>
          </cell>
          <cell r="B2449" t="str">
            <v>CDHU 187</v>
          </cell>
          <cell r="C2449" t="str">
            <v>Caixa de ferro estampada 4´ x 4´</v>
          </cell>
          <cell r="D2449" t="str">
            <v>UN</v>
          </cell>
          <cell r="E2449">
            <v>5.28</v>
          </cell>
          <cell r="F2449">
            <v>11.97</v>
          </cell>
          <cell r="G2449">
            <v>17.25</v>
          </cell>
        </row>
        <row r="2450">
          <cell r="A2450" t="str">
            <v>40.01.080</v>
          </cell>
          <cell r="B2450" t="str">
            <v>CDHU 187</v>
          </cell>
          <cell r="C2450" t="str">
            <v>Caixa de ferro estampada octogonal fundo móvel 4´ x 4´</v>
          </cell>
          <cell r="D2450" t="str">
            <v>UN</v>
          </cell>
          <cell r="E2450">
            <v>8</v>
          </cell>
          <cell r="F2450">
            <v>14.36</v>
          </cell>
          <cell r="G2450">
            <v>22.36</v>
          </cell>
        </row>
        <row r="2451">
          <cell r="A2451" t="str">
            <v>40.01.090</v>
          </cell>
          <cell r="B2451" t="str">
            <v>CDHU 187</v>
          </cell>
          <cell r="C2451" t="str">
            <v>Caixa de ferro estampada octogonal de 3´ x 3´</v>
          </cell>
          <cell r="D2451" t="str">
            <v>UN</v>
          </cell>
          <cell r="E2451">
            <v>2.89</v>
          </cell>
          <cell r="F2451">
            <v>11.97</v>
          </cell>
          <cell r="G2451">
            <v>14.86</v>
          </cell>
        </row>
        <row r="2452">
          <cell r="A2452" t="str">
            <v>40.02</v>
          </cell>
          <cell r="B2452" t="str">
            <v>CDHU 187</v>
          </cell>
          <cell r="C2452" t="str">
            <v>Caixa de passagem com tampa</v>
          </cell>
        </row>
        <row r="2453">
          <cell r="A2453" t="str">
            <v>40.02.010</v>
          </cell>
          <cell r="B2453" t="str">
            <v>CDHU 187</v>
          </cell>
          <cell r="C2453" t="str">
            <v>Caixa de tomada em alumínio para piso 4´ x 4´</v>
          </cell>
          <cell r="D2453" t="str">
            <v>UN</v>
          </cell>
          <cell r="E2453">
            <v>37.81</v>
          </cell>
          <cell r="F2453">
            <v>38.29</v>
          </cell>
          <cell r="G2453">
            <v>76.099999999999994</v>
          </cell>
        </row>
        <row r="2454">
          <cell r="A2454" t="str">
            <v>40.02.020</v>
          </cell>
          <cell r="B2454" t="str">
            <v>CDHU 187</v>
          </cell>
          <cell r="C2454" t="str">
            <v>Caixa de passagem em chapa, com tampa parafusada, 100 x 100 x 80 mm</v>
          </cell>
          <cell r="D2454" t="str">
            <v>UN</v>
          </cell>
          <cell r="E2454">
            <v>12.21</v>
          </cell>
          <cell r="F2454">
            <v>14.36</v>
          </cell>
          <cell r="G2454">
            <v>26.57</v>
          </cell>
        </row>
        <row r="2455">
          <cell r="A2455" t="str">
            <v>40.02.040</v>
          </cell>
          <cell r="B2455" t="str">
            <v>CDHU 187</v>
          </cell>
          <cell r="C2455" t="str">
            <v>Caixa de passagem em chapa, com tampa parafusada, 150 x 150 x 80 mm</v>
          </cell>
          <cell r="D2455" t="str">
            <v>UN</v>
          </cell>
          <cell r="E2455">
            <v>19.989999999999998</v>
          </cell>
          <cell r="F2455">
            <v>14.36</v>
          </cell>
          <cell r="G2455">
            <v>34.35</v>
          </cell>
        </row>
        <row r="2456">
          <cell r="A2456" t="str">
            <v>40.02.060</v>
          </cell>
          <cell r="B2456" t="str">
            <v>CDHU 187</v>
          </cell>
          <cell r="C2456" t="str">
            <v>Caixa de passagem em chapa, com tampa parafusada, 200 x 200 x 100 mm</v>
          </cell>
          <cell r="D2456" t="str">
            <v>UN</v>
          </cell>
          <cell r="E2456">
            <v>25.66</v>
          </cell>
          <cell r="F2456">
            <v>14.36</v>
          </cell>
          <cell r="G2456">
            <v>40.020000000000003</v>
          </cell>
        </row>
        <row r="2457">
          <cell r="A2457" t="str">
            <v>40.02.080</v>
          </cell>
          <cell r="B2457" t="str">
            <v>CDHU 187</v>
          </cell>
          <cell r="C2457" t="str">
            <v>Caixa de passagem em chapa, com tampa parafusada, 300 x 300 x 120 mm</v>
          </cell>
          <cell r="D2457" t="str">
            <v>UN</v>
          </cell>
          <cell r="E2457">
            <v>56.89</v>
          </cell>
          <cell r="F2457">
            <v>19.149999999999999</v>
          </cell>
          <cell r="G2457">
            <v>76.040000000000006</v>
          </cell>
        </row>
        <row r="2458">
          <cell r="A2458" t="str">
            <v>40.02.100</v>
          </cell>
          <cell r="B2458" t="str">
            <v>CDHU 187</v>
          </cell>
          <cell r="C2458" t="str">
            <v>Caixa de passagem em chapa, com tampa parafusada, 400 x 400 x 150 mm</v>
          </cell>
          <cell r="D2458" t="str">
            <v>UN</v>
          </cell>
          <cell r="E2458">
            <v>157.41999999999999</v>
          </cell>
          <cell r="F2458">
            <v>19.149999999999999</v>
          </cell>
          <cell r="G2458">
            <v>176.57</v>
          </cell>
        </row>
        <row r="2459">
          <cell r="A2459" t="str">
            <v>40.02.120</v>
          </cell>
          <cell r="B2459" t="str">
            <v>CDHU 187</v>
          </cell>
          <cell r="C2459" t="str">
            <v>Caixa de passagem em chapa, com tampa parafusada, 500 x 500 x 150 mm</v>
          </cell>
          <cell r="D2459" t="str">
            <v>UN</v>
          </cell>
          <cell r="E2459">
            <v>215.08</v>
          </cell>
          <cell r="F2459">
            <v>23.94</v>
          </cell>
          <cell r="G2459">
            <v>239.02</v>
          </cell>
        </row>
        <row r="2460">
          <cell r="A2460" t="str">
            <v>40.02.440</v>
          </cell>
          <cell r="B2460" t="str">
            <v>CDHU 187</v>
          </cell>
          <cell r="C2460" t="str">
            <v>Caixa em alumínio fundido à prova de tempo, umidade, gases, vapores e pó, 150 x 150 x 150 mm</v>
          </cell>
          <cell r="D2460" t="str">
            <v>UN</v>
          </cell>
          <cell r="E2460">
            <v>224.07</v>
          </cell>
          <cell r="F2460">
            <v>14.36</v>
          </cell>
          <cell r="G2460">
            <v>238.43</v>
          </cell>
        </row>
        <row r="2461">
          <cell r="A2461" t="str">
            <v>40.02.450</v>
          </cell>
          <cell r="B2461" t="str">
            <v>CDHU 187</v>
          </cell>
          <cell r="C2461" t="str">
            <v>Caixa em alumínio fundido à prova de tempo, umidade, gases, vapores e pó, 200 x 200 x 200 mm</v>
          </cell>
          <cell r="D2461" t="str">
            <v>UN</v>
          </cell>
          <cell r="E2461">
            <v>444.82</v>
          </cell>
          <cell r="F2461">
            <v>14.36</v>
          </cell>
          <cell r="G2461">
            <v>459.18</v>
          </cell>
        </row>
        <row r="2462">
          <cell r="A2462" t="str">
            <v>40.02.460</v>
          </cell>
          <cell r="B2462" t="str">
            <v>CDHU 187</v>
          </cell>
          <cell r="C2462" t="str">
            <v>Caixa em alumínio fundido à prova de tempo, umidade, gases, vapores e pó, 240 x 240 x 150 mm</v>
          </cell>
          <cell r="D2462" t="str">
            <v>UN</v>
          </cell>
          <cell r="E2462">
            <v>444.08</v>
          </cell>
          <cell r="F2462">
            <v>14.36</v>
          </cell>
          <cell r="G2462">
            <v>458.44</v>
          </cell>
        </row>
        <row r="2463">
          <cell r="A2463" t="str">
            <v>40.02.470</v>
          </cell>
          <cell r="B2463" t="str">
            <v>CDHU 187</v>
          </cell>
          <cell r="C2463" t="str">
            <v>Caixa em alumínio fundido à prova de tempo, umidade, gases, vapores e pó, 445 x 350 x 220 mm</v>
          </cell>
          <cell r="D2463" t="str">
            <v>UN</v>
          </cell>
          <cell r="E2463">
            <v>1618.39</v>
          </cell>
          <cell r="F2463">
            <v>19.149999999999999</v>
          </cell>
          <cell r="G2463">
            <v>1637.54</v>
          </cell>
        </row>
        <row r="2464">
          <cell r="A2464" t="str">
            <v>40.02.600</v>
          </cell>
          <cell r="B2464" t="str">
            <v>CDHU 187</v>
          </cell>
          <cell r="C2464" t="str">
            <v>Caixa de passagem em alumínio fundido à prova de tempo, 100 x 100 mm</v>
          </cell>
          <cell r="D2464" t="str">
            <v>UN</v>
          </cell>
          <cell r="E2464">
            <v>25.18</v>
          </cell>
          <cell r="F2464">
            <v>14.36</v>
          </cell>
          <cell r="G2464">
            <v>39.54</v>
          </cell>
        </row>
        <row r="2465">
          <cell r="A2465" t="str">
            <v>40.02.610</v>
          </cell>
          <cell r="B2465" t="str">
            <v>CDHU 187</v>
          </cell>
          <cell r="C2465" t="str">
            <v>Caixa de passagem em alumínio fundido à prova de tempo, 200 x 200 mm</v>
          </cell>
          <cell r="D2465" t="str">
            <v>UN</v>
          </cell>
          <cell r="E2465">
            <v>74.34</v>
          </cell>
          <cell r="F2465">
            <v>14.36</v>
          </cell>
          <cell r="G2465">
            <v>88.7</v>
          </cell>
        </row>
        <row r="2466">
          <cell r="A2466" t="str">
            <v>40.02.620</v>
          </cell>
          <cell r="B2466" t="str">
            <v>CDHU 187</v>
          </cell>
          <cell r="C2466" t="str">
            <v>Caixa de passagem em alumínio fundido à prova de tempo, 300 x 300 mm</v>
          </cell>
          <cell r="D2466" t="str">
            <v>UN</v>
          </cell>
          <cell r="E2466">
            <v>179.47</v>
          </cell>
          <cell r="F2466">
            <v>19.149999999999999</v>
          </cell>
          <cell r="G2466">
            <v>198.62</v>
          </cell>
        </row>
        <row r="2467">
          <cell r="A2467" t="str">
            <v>40.04</v>
          </cell>
          <cell r="B2467" t="str">
            <v>CDHU 187</v>
          </cell>
          <cell r="C2467" t="str">
            <v>Tomadas</v>
          </cell>
        </row>
        <row r="2468">
          <cell r="A2468" t="str">
            <v>40.04.080</v>
          </cell>
          <cell r="B2468" t="str">
            <v>CDHU 187</v>
          </cell>
          <cell r="C2468" t="str">
            <v>Tomada para telefone 4P, padrão TELEBRÁS, com placa</v>
          </cell>
          <cell r="D2468" t="str">
            <v>CJ</v>
          </cell>
          <cell r="E2468">
            <v>16.54</v>
          </cell>
          <cell r="F2468">
            <v>14.36</v>
          </cell>
          <cell r="G2468">
            <v>30.9</v>
          </cell>
        </row>
        <row r="2469">
          <cell r="A2469" t="str">
            <v>40.04.090</v>
          </cell>
          <cell r="B2469" t="str">
            <v>CDHU 187</v>
          </cell>
          <cell r="C2469" t="str">
            <v>Tomada RJ 11 para telefone, sem placa</v>
          </cell>
          <cell r="D2469" t="str">
            <v>UN</v>
          </cell>
          <cell r="E2469">
            <v>22.09</v>
          </cell>
          <cell r="F2469">
            <v>14.36</v>
          </cell>
          <cell r="G2469">
            <v>36.450000000000003</v>
          </cell>
        </row>
        <row r="2470">
          <cell r="A2470" t="str">
            <v>40.04.096</v>
          </cell>
          <cell r="B2470" t="str">
            <v>CDHU 187</v>
          </cell>
          <cell r="C2470" t="str">
            <v>Tomada RJ 45 para rede de dados, com placa</v>
          </cell>
          <cell r="D2470" t="str">
            <v>UN</v>
          </cell>
          <cell r="E2470">
            <v>57.97</v>
          </cell>
          <cell r="F2470">
            <v>14.36</v>
          </cell>
          <cell r="G2470">
            <v>72.33</v>
          </cell>
        </row>
        <row r="2471">
          <cell r="A2471" t="str">
            <v>40.04.140</v>
          </cell>
          <cell r="B2471" t="str">
            <v>CDHU 187</v>
          </cell>
          <cell r="C2471" t="str">
            <v>Tomada 3P+T de 32 A, blindada industrial de sobrepor negativa</v>
          </cell>
          <cell r="D2471" t="str">
            <v>CJ</v>
          </cell>
          <cell r="E2471">
            <v>263.27999999999997</v>
          </cell>
          <cell r="F2471">
            <v>14.36</v>
          </cell>
          <cell r="G2471">
            <v>277.64</v>
          </cell>
        </row>
        <row r="2472">
          <cell r="A2472" t="str">
            <v>40.04.146</v>
          </cell>
          <cell r="B2472" t="str">
            <v>CDHU 187</v>
          </cell>
          <cell r="C2472" t="str">
            <v>Tomada 3P+T de 63 A, blindada industrial de embutir</v>
          </cell>
          <cell r="D2472" t="str">
            <v>CJ</v>
          </cell>
          <cell r="E2472">
            <v>229.43</v>
          </cell>
          <cell r="F2472">
            <v>14.36</v>
          </cell>
          <cell r="G2472">
            <v>243.79</v>
          </cell>
        </row>
        <row r="2473">
          <cell r="A2473" t="str">
            <v>40.04.230</v>
          </cell>
          <cell r="B2473" t="str">
            <v>CDHU 187</v>
          </cell>
          <cell r="C2473" t="str">
            <v>Tomada de canaleta/perfilado universal 2P+T, com caixa e tampa</v>
          </cell>
          <cell r="D2473" t="str">
            <v>CJ</v>
          </cell>
          <cell r="E2473">
            <v>16.84</v>
          </cell>
          <cell r="F2473">
            <v>14.36</v>
          </cell>
          <cell r="G2473">
            <v>31.2</v>
          </cell>
        </row>
        <row r="2474">
          <cell r="A2474" t="str">
            <v>40.04.340</v>
          </cell>
          <cell r="B2474" t="str">
            <v>CDHU 187</v>
          </cell>
          <cell r="C2474" t="str">
            <v>Plugue e tomada 2P+T de 16 A de sobrepor - 380 / 440 V</v>
          </cell>
          <cell r="D2474" t="str">
            <v>CJ</v>
          </cell>
          <cell r="E2474">
            <v>250.87</v>
          </cell>
          <cell r="F2474">
            <v>14.36</v>
          </cell>
          <cell r="G2474">
            <v>265.23</v>
          </cell>
        </row>
        <row r="2475">
          <cell r="A2475" t="str">
            <v>40.04.390</v>
          </cell>
          <cell r="B2475" t="str">
            <v>CDHU 187</v>
          </cell>
          <cell r="C2475" t="str">
            <v>Tomada de energia quadrada com rabicho de 10 A - 250 V , para instalação em painel / rodapé / caixa de tomadas</v>
          </cell>
          <cell r="D2475" t="str">
            <v>UN</v>
          </cell>
          <cell r="E2475">
            <v>10.76</v>
          </cell>
          <cell r="F2475">
            <v>14.36</v>
          </cell>
          <cell r="G2475">
            <v>25.12</v>
          </cell>
        </row>
        <row r="2476">
          <cell r="A2476" t="str">
            <v>40.04.450</v>
          </cell>
          <cell r="B2476" t="str">
            <v>CDHU 187</v>
          </cell>
          <cell r="C2476" t="str">
            <v>Tomada 2P+T de 10 A - 250 V, completa</v>
          </cell>
          <cell r="D2476" t="str">
            <v>CJ</v>
          </cell>
          <cell r="E2476">
            <v>11.03</v>
          </cell>
          <cell r="F2476">
            <v>14.36</v>
          </cell>
          <cell r="G2476">
            <v>25.39</v>
          </cell>
        </row>
        <row r="2477">
          <cell r="A2477" t="str">
            <v>40.04.460</v>
          </cell>
          <cell r="B2477" t="str">
            <v>CDHU 187</v>
          </cell>
          <cell r="C2477" t="str">
            <v>Tomada 2P+T de 20 A - 250 V, completa</v>
          </cell>
          <cell r="D2477" t="str">
            <v>CJ</v>
          </cell>
          <cell r="E2477">
            <v>15.24</v>
          </cell>
          <cell r="F2477">
            <v>14.36</v>
          </cell>
          <cell r="G2477">
            <v>29.6</v>
          </cell>
        </row>
        <row r="2478">
          <cell r="A2478" t="str">
            <v>40.04.470</v>
          </cell>
          <cell r="B2478" t="str">
            <v>CDHU 187</v>
          </cell>
          <cell r="C2478" t="str">
            <v>Conjunto 2 tomadas 2P+T de 10 A, completo</v>
          </cell>
          <cell r="D2478" t="str">
            <v>CJ</v>
          </cell>
          <cell r="E2478">
            <v>23.62</v>
          </cell>
          <cell r="F2478">
            <v>14.36</v>
          </cell>
          <cell r="G2478">
            <v>37.979999999999997</v>
          </cell>
        </row>
        <row r="2479">
          <cell r="A2479" t="str">
            <v>40.04.480</v>
          </cell>
          <cell r="B2479" t="str">
            <v>CDHU 187</v>
          </cell>
          <cell r="C2479" t="str">
            <v>Conjunto 1 interruptor simples e 1 tomada 2P+T de 10 A, completo</v>
          </cell>
          <cell r="D2479" t="str">
            <v>CJ</v>
          </cell>
          <cell r="E2479">
            <v>22.63</v>
          </cell>
          <cell r="F2479">
            <v>14.36</v>
          </cell>
          <cell r="G2479">
            <v>36.99</v>
          </cell>
        </row>
        <row r="2480">
          <cell r="A2480" t="str">
            <v>40.04.490</v>
          </cell>
          <cell r="B2480" t="str">
            <v>CDHU 187</v>
          </cell>
          <cell r="C2480" t="str">
            <v>Conjunto 2 interruptores simples e 1 tomada 2P+T de 10 A, completo</v>
          </cell>
          <cell r="D2480" t="str">
            <v>CJ</v>
          </cell>
          <cell r="E2480">
            <v>30.31</v>
          </cell>
          <cell r="F2480">
            <v>14.36</v>
          </cell>
          <cell r="G2480">
            <v>44.67</v>
          </cell>
        </row>
        <row r="2481">
          <cell r="A2481" t="str">
            <v>40.04.492</v>
          </cell>
          <cell r="B2481" t="str">
            <v>CDHU 187</v>
          </cell>
          <cell r="C2481" t="str">
            <v>Conjunto 4´ x 4´ de 1 interruptor simples, 1 tomada universal e 1 tomada de 3 polos</v>
          </cell>
          <cell r="D2481" t="str">
            <v>CJ</v>
          </cell>
          <cell r="E2481">
            <v>33.68</v>
          </cell>
          <cell r="F2481">
            <v>17.7</v>
          </cell>
          <cell r="G2481">
            <v>51.38</v>
          </cell>
        </row>
        <row r="2482">
          <cell r="A2482" t="str">
            <v>40.05</v>
          </cell>
          <cell r="B2482" t="str">
            <v>CDHU 187</v>
          </cell>
          <cell r="C2482" t="str">
            <v>Interruptores e minuterias</v>
          </cell>
        </row>
        <row r="2483">
          <cell r="A2483" t="str">
            <v>40.05.020</v>
          </cell>
          <cell r="B2483" t="str">
            <v>CDHU 187</v>
          </cell>
          <cell r="C2483" t="str">
            <v>Interruptor com 1 tecla simples e placa</v>
          </cell>
          <cell r="D2483" t="str">
            <v>CJ</v>
          </cell>
          <cell r="E2483">
            <v>8.9</v>
          </cell>
          <cell r="F2483">
            <v>16.27</v>
          </cell>
          <cell r="G2483">
            <v>25.17</v>
          </cell>
        </row>
        <row r="2484">
          <cell r="A2484" t="str">
            <v>40.05.040</v>
          </cell>
          <cell r="B2484" t="str">
            <v>CDHU 187</v>
          </cell>
          <cell r="C2484" t="str">
            <v>Interruptor com 2 teclas simples e placa</v>
          </cell>
          <cell r="D2484" t="str">
            <v>CJ</v>
          </cell>
          <cell r="E2484">
            <v>18.13</v>
          </cell>
          <cell r="F2484">
            <v>16.75</v>
          </cell>
          <cell r="G2484">
            <v>34.880000000000003</v>
          </cell>
        </row>
        <row r="2485">
          <cell r="A2485" t="str">
            <v>40.05.060</v>
          </cell>
          <cell r="B2485" t="str">
            <v>CDHU 187</v>
          </cell>
          <cell r="C2485" t="str">
            <v>Interruptor com 3 teclas simples e placa</v>
          </cell>
          <cell r="D2485" t="str">
            <v>CJ</v>
          </cell>
          <cell r="E2485">
            <v>27.6</v>
          </cell>
          <cell r="F2485">
            <v>23.94</v>
          </cell>
          <cell r="G2485">
            <v>51.54</v>
          </cell>
        </row>
        <row r="2486">
          <cell r="A2486" t="str">
            <v>40.05.080</v>
          </cell>
          <cell r="B2486" t="str">
            <v>CDHU 187</v>
          </cell>
          <cell r="C2486" t="str">
            <v>Interruptor com 1 tecla paralelo e placa</v>
          </cell>
          <cell r="D2486" t="str">
            <v>CJ</v>
          </cell>
          <cell r="E2486">
            <v>12.42</v>
          </cell>
          <cell r="F2486">
            <v>12.93</v>
          </cell>
          <cell r="G2486">
            <v>25.35</v>
          </cell>
        </row>
        <row r="2487">
          <cell r="A2487" t="str">
            <v>40.05.100</v>
          </cell>
          <cell r="B2487" t="str">
            <v>CDHU 187</v>
          </cell>
          <cell r="C2487" t="str">
            <v>Interruptor com 2 teclas paralelo e placa</v>
          </cell>
          <cell r="D2487" t="str">
            <v>CJ</v>
          </cell>
          <cell r="E2487">
            <v>13.25</v>
          </cell>
          <cell r="F2487">
            <v>21.54</v>
          </cell>
          <cell r="G2487">
            <v>34.79</v>
          </cell>
        </row>
        <row r="2488">
          <cell r="A2488" t="str">
            <v>40.05.120</v>
          </cell>
          <cell r="B2488" t="str">
            <v>CDHU 187</v>
          </cell>
          <cell r="C2488" t="str">
            <v>Interruptor com 2 teclas, 1 simples, 1 paralelo e placa</v>
          </cell>
          <cell r="D2488" t="str">
            <v>CJ</v>
          </cell>
          <cell r="E2488">
            <v>11.95</v>
          </cell>
          <cell r="F2488">
            <v>18.190000000000001</v>
          </cell>
          <cell r="G2488">
            <v>30.14</v>
          </cell>
        </row>
        <row r="2489">
          <cell r="A2489" t="str">
            <v>40.05.140</v>
          </cell>
          <cell r="B2489" t="str">
            <v>CDHU 187</v>
          </cell>
          <cell r="C2489" t="str">
            <v>Interruptor com 3 teclas, 2 simples, 1 paralelo e placa</v>
          </cell>
          <cell r="D2489" t="str">
            <v>CJ</v>
          </cell>
          <cell r="E2489">
            <v>15.03</v>
          </cell>
          <cell r="F2489">
            <v>21.54</v>
          </cell>
          <cell r="G2489">
            <v>36.57</v>
          </cell>
        </row>
        <row r="2490">
          <cell r="A2490" t="str">
            <v>40.05.160</v>
          </cell>
          <cell r="B2490" t="str">
            <v>CDHU 187</v>
          </cell>
          <cell r="C2490" t="str">
            <v>Interruptor com 3 teclas, 1 simples, 2 paralelo e placa</v>
          </cell>
          <cell r="D2490" t="str">
            <v>CJ</v>
          </cell>
          <cell r="E2490">
            <v>22.61</v>
          </cell>
          <cell r="F2490">
            <v>23.94</v>
          </cell>
          <cell r="G2490">
            <v>46.55</v>
          </cell>
        </row>
        <row r="2491">
          <cell r="A2491" t="str">
            <v>40.05.170</v>
          </cell>
          <cell r="B2491" t="str">
            <v>CDHU 187</v>
          </cell>
          <cell r="C2491" t="str">
            <v>Interruptor bipolar paralelo, 1 tecla dupla e placa</v>
          </cell>
          <cell r="D2491" t="str">
            <v>CJ</v>
          </cell>
          <cell r="E2491">
            <v>42.68</v>
          </cell>
          <cell r="F2491">
            <v>16.75</v>
          </cell>
          <cell r="G2491">
            <v>59.43</v>
          </cell>
        </row>
        <row r="2492">
          <cell r="A2492" t="str">
            <v>40.05.180</v>
          </cell>
          <cell r="B2492" t="str">
            <v>CDHU 187</v>
          </cell>
          <cell r="C2492" t="str">
            <v>Interruptor bipolar simples, 1 tecla dupla e placa</v>
          </cell>
          <cell r="D2492" t="str">
            <v>CJ</v>
          </cell>
          <cell r="E2492">
            <v>32.5</v>
          </cell>
          <cell r="F2492">
            <v>16.75</v>
          </cell>
          <cell r="G2492">
            <v>49.25</v>
          </cell>
        </row>
        <row r="2493">
          <cell r="A2493" t="str">
            <v>40.05.320</v>
          </cell>
          <cell r="B2493" t="str">
            <v>CDHU 187</v>
          </cell>
          <cell r="C2493" t="str">
            <v>Pulsador 2 A - 250 V, para minuteria com placa</v>
          </cell>
          <cell r="D2493" t="str">
            <v>CJ</v>
          </cell>
          <cell r="E2493">
            <v>13.65</v>
          </cell>
          <cell r="F2493">
            <v>11.97</v>
          </cell>
          <cell r="G2493">
            <v>25.62</v>
          </cell>
        </row>
        <row r="2494">
          <cell r="A2494" t="str">
            <v>40.05.330</v>
          </cell>
          <cell r="B2494" t="str">
            <v>CDHU 187</v>
          </cell>
          <cell r="C2494" t="str">
            <v>Variador de luminosidade rotativo até 1000 W, 127/220 V, com placa</v>
          </cell>
          <cell r="D2494" t="str">
            <v>CJ</v>
          </cell>
          <cell r="E2494">
            <v>80.02</v>
          </cell>
          <cell r="F2494">
            <v>18.190000000000001</v>
          </cell>
          <cell r="G2494">
            <v>98.21</v>
          </cell>
        </row>
        <row r="2495">
          <cell r="A2495" t="str">
            <v>40.05.340</v>
          </cell>
          <cell r="B2495" t="str">
            <v>CDHU 187</v>
          </cell>
          <cell r="C2495" t="str">
            <v>Sensor de presença para teto, com fotocélula, para lâmpada qualquer</v>
          </cell>
          <cell r="D2495" t="str">
            <v>UN</v>
          </cell>
          <cell r="E2495">
            <v>36.99</v>
          </cell>
          <cell r="F2495">
            <v>14.36</v>
          </cell>
          <cell r="G2495">
            <v>51.35</v>
          </cell>
        </row>
        <row r="2496">
          <cell r="A2496" t="str">
            <v>40.05.350</v>
          </cell>
          <cell r="B2496" t="str">
            <v>CDHU 187</v>
          </cell>
          <cell r="C2496" t="str">
            <v>Sensor de presença infravermelho passivo e microondas, alcance de 12 m - sem fio</v>
          </cell>
          <cell r="D2496" t="str">
            <v>UN</v>
          </cell>
          <cell r="E2496">
            <v>91.6</v>
          </cell>
          <cell r="F2496">
            <v>23.94</v>
          </cell>
          <cell r="G2496">
            <v>115.54</v>
          </cell>
        </row>
        <row r="2497">
          <cell r="A2497" t="str">
            <v>40.06</v>
          </cell>
          <cell r="B2497" t="str">
            <v>CDHU 187</v>
          </cell>
          <cell r="C2497" t="str">
            <v>Conduletes</v>
          </cell>
        </row>
        <row r="2498">
          <cell r="A2498" t="str">
            <v>40.06.040</v>
          </cell>
          <cell r="B2498" t="str">
            <v>CDHU 187</v>
          </cell>
          <cell r="C2498" t="str">
            <v>Condulete metálico de 3/4´</v>
          </cell>
          <cell r="D2498" t="str">
            <v>CJ</v>
          </cell>
          <cell r="E2498">
            <v>13.91</v>
          </cell>
          <cell r="F2498">
            <v>23.94</v>
          </cell>
          <cell r="G2498">
            <v>37.85</v>
          </cell>
        </row>
        <row r="2499">
          <cell r="A2499" t="str">
            <v>40.06.060</v>
          </cell>
          <cell r="B2499" t="str">
            <v>CDHU 187</v>
          </cell>
          <cell r="C2499" t="str">
            <v>Condulete metálico de 1´</v>
          </cell>
          <cell r="D2499" t="str">
            <v>CJ</v>
          </cell>
          <cell r="E2499">
            <v>20.059999999999999</v>
          </cell>
          <cell r="F2499">
            <v>23.94</v>
          </cell>
          <cell r="G2499">
            <v>44</v>
          </cell>
        </row>
        <row r="2500">
          <cell r="A2500" t="str">
            <v>40.06.080</v>
          </cell>
          <cell r="B2500" t="str">
            <v>CDHU 187</v>
          </cell>
          <cell r="C2500" t="str">
            <v>Condulete metálico de 1 1/4´</v>
          </cell>
          <cell r="D2500" t="str">
            <v>CJ</v>
          </cell>
          <cell r="E2500">
            <v>35.71</v>
          </cell>
          <cell r="F2500">
            <v>23.94</v>
          </cell>
          <cell r="G2500">
            <v>59.65</v>
          </cell>
        </row>
        <row r="2501">
          <cell r="A2501" t="str">
            <v>40.06.100</v>
          </cell>
          <cell r="B2501" t="str">
            <v>CDHU 187</v>
          </cell>
          <cell r="C2501" t="str">
            <v>Condulete metálico de 1 1/2´</v>
          </cell>
          <cell r="D2501" t="str">
            <v>CJ</v>
          </cell>
          <cell r="E2501">
            <v>35.54</v>
          </cell>
          <cell r="F2501">
            <v>23.94</v>
          </cell>
          <cell r="G2501">
            <v>59.48</v>
          </cell>
        </row>
        <row r="2502">
          <cell r="A2502" t="str">
            <v>40.06.120</v>
          </cell>
          <cell r="B2502" t="str">
            <v>CDHU 187</v>
          </cell>
          <cell r="C2502" t="str">
            <v>Condulete metálico de 2´</v>
          </cell>
          <cell r="D2502" t="str">
            <v>CJ</v>
          </cell>
          <cell r="E2502">
            <v>83.34</v>
          </cell>
          <cell r="F2502">
            <v>23.94</v>
          </cell>
          <cell r="G2502">
            <v>107.28</v>
          </cell>
        </row>
        <row r="2503">
          <cell r="A2503" t="str">
            <v>40.06.140</v>
          </cell>
          <cell r="B2503" t="str">
            <v>CDHU 187</v>
          </cell>
          <cell r="C2503" t="str">
            <v>Condulete metálico de 2 1/2´</v>
          </cell>
          <cell r="D2503" t="str">
            <v>CJ</v>
          </cell>
          <cell r="E2503">
            <v>181</v>
          </cell>
          <cell r="F2503">
            <v>23.94</v>
          </cell>
          <cell r="G2503">
            <v>204.94</v>
          </cell>
        </row>
        <row r="2504">
          <cell r="A2504" t="str">
            <v>40.06.160</v>
          </cell>
          <cell r="B2504" t="str">
            <v>CDHU 187</v>
          </cell>
          <cell r="C2504" t="str">
            <v>Condulete metálico de 3´</v>
          </cell>
          <cell r="D2504" t="str">
            <v>CJ</v>
          </cell>
          <cell r="E2504">
            <v>194.32</v>
          </cell>
          <cell r="F2504">
            <v>23.94</v>
          </cell>
          <cell r="G2504">
            <v>218.26</v>
          </cell>
        </row>
        <row r="2505">
          <cell r="A2505" t="str">
            <v>40.06.170</v>
          </cell>
          <cell r="B2505" t="str">
            <v>CDHU 187</v>
          </cell>
          <cell r="C2505" t="str">
            <v>Condulete metálico de 4´</v>
          </cell>
          <cell r="D2505" t="str">
            <v>CJ</v>
          </cell>
          <cell r="E2505">
            <v>318.06</v>
          </cell>
          <cell r="F2505">
            <v>23.94</v>
          </cell>
          <cell r="G2505">
            <v>342</v>
          </cell>
        </row>
        <row r="2506">
          <cell r="A2506" t="str">
            <v>40.06.510</v>
          </cell>
          <cell r="B2506" t="str">
            <v>CDHU 187</v>
          </cell>
          <cell r="C2506" t="str">
            <v>Condulete em PVC de 1´ - com tampa</v>
          </cell>
          <cell r="D2506" t="str">
            <v>CJ</v>
          </cell>
          <cell r="E2506">
            <v>18.48</v>
          </cell>
          <cell r="F2506">
            <v>23.94</v>
          </cell>
          <cell r="G2506">
            <v>42.42</v>
          </cell>
        </row>
        <row r="2507">
          <cell r="A2507" t="str">
            <v>40.07</v>
          </cell>
          <cell r="B2507" t="str">
            <v>CDHU 187</v>
          </cell>
          <cell r="C2507" t="str">
            <v>Caixa de passagem em PVC</v>
          </cell>
        </row>
        <row r="2508">
          <cell r="A2508" t="str">
            <v>40.07.010</v>
          </cell>
          <cell r="B2508" t="str">
            <v>CDHU 187</v>
          </cell>
          <cell r="C2508" t="str">
            <v>Caixa em PVC de 4´ x 2´</v>
          </cell>
          <cell r="D2508" t="str">
            <v>UN</v>
          </cell>
          <cell r="E2508">
            <v>3.44</v>
          </cell>
          <cell r="F2508">
            <v>11.97</v>
          </cell>
          <cell r="G2508">
            <v>15.41</v>
          </cell>
        </row>
        <row r="2509">
          <cell r="A2509" t="str">
            <v>40.07.020</v>
          </cell>
          <cell r="B2509" t="str">
            <v>CDHU 187</v>
          </cell>
          <cell r="C2509" t="str">
            <v>Caixa em PVC de 4´ x 4´</v>
          </cell>
          <cell r="D2509" t="str">
            <v>UN</v>
          </cell>
          <cell r="E2509">
            <v>7.12</v>
          </cell>
          <cell r="F2509">
            <v>11.97</v>
          </cell>
          <cell r="G2509">
            <v>19.09</v>
          </cell>
        </row>
        <row r="2510">
          <cell r="A2510" t="str">
            <v>40.07.040</v>
          </cell>
          <cell r="B2510" t="str">
            <v>CDHU 187</v>
          </cell>
          <cell r="C2510" t="str">
            <v>Caixa em PVC octogonal de 4´ x 4´</v>
          </cell>
          <cell r="D2510" t="str">
            <v>UN</v>
          </cell>
          <cell r="E2510">
            <v>7.87</v>
          </cell>
          <cell r="F2510">
            <v>11.97</v>
          </cell>
          <cell r="G2510">
            <v>19.84</v>
          </cell>
        </row>
        <row r="2511">
          <cell r="A2511" t="str">
            <v>40.10</v>
          </cell>
          <cell r="B2511" t="str">
            <v>CDHU 187</v>
          </cell>
          <cell r="C2511" t="str">
            <v>Contator</v>
          </cell>
        </row>
        <row r="2512">
          <cell r="A2512" t="str">
            <v>40.10.016</v>
          </cell>
          <cell r="B2512" t="str">
            <v>CDHU 187</v>
          </cell>
          <cell r="C2512" t="str">
            <v>Contator de potência 12 A - 1na+1nf</v>
          </cell>
          <cell r="D2512" t="str">
            <v>UN</v>
          </cell>
          <cell r="E2512">
            <v>245.63</v>
          </cell>
          <cell r="F2512">
            <v>23.94</v>
          </cell>
          <cell r="G2512">
            <v>269.57</v>
          </cell>
        </row>
        <row r="2513">
          <cell r="A2513" t="str">
            <v>40.10.020</v>
          </cell>
          <cell r="B2513" t="str">
            <v>CDHU 187</v>
          </cell>
          <cell r="C2513" t="str">
            <v>Contator de potência 9 A - 2na+2nf</v>
          </cell>
          <cell r="D2513" t="str">
            <v>UN</v>
          </cell>
          <cell r="E2513">
            <v>275.17</v>
          </cell>
          <cell r="F2513">
            <v>23.94</v>
          </cell>
          <cell r="G2513">
            <v>299.11</v>
          </cell>
        </row>
        <row r="2514">
          <cell r="A2514" t="str">
            <v>40.10.040</v>
          </cell>
          <cell r="B2514" t="str">
            <v>CDHU 187</v>
          </cell>
          <cell r="C2514" t="str">
            <v>Contator de potência 12 A - 2na+2nf</v>
          </cell>
          <cell r="D2514" t="str">
            <v>UN</v>
          </cell>
          <cell r="E2514">
            <v>316.32</v>
          </cell>
          <cell r="F2514">
            <v>23.94</v>
          </cell>
          <cell r="G2514">
            <v>340.26</v>
          </cell>
        </row>
        <row r="2515">
          <cell r="A2515" t="str">
            <v>40.10.060</v>
          </cell>
          <cell r="B2515" t="str">
            <v>CDHU 187</v>
          </cell>
          <cell r="C2515" t="str">
            <v>Contator de potência 16 A - 2na+2nf</v>
          </cell>
          <cell r="D2515" t="str">
            <v>UN</v>
          </cell>
          <cell r="E2515">
            <v>306.54000000000002</v>
          </cell>
          <cell r="F2515">
            <v>23.94</v>
          </cell>
          <cell r="G2515">
            <v>330.48</v>
          </cell>
        </row>
        <row r="2516">
          <cell r="A2516" t="str">
            <v>40.10.080</v>
          </cell>
          <cell r="B2516" t="str">
            <v>CDHU 187</v>
          </cell>
          <cell r="C2516" t="str">
            <v>Contator de potência 22 A/25 A - 2na+2nf</v>
          </cell>
          <cell r="D2516" t="str">
            <v>UN</v>
          </cell>
          <cell r="E2516">
            <v>361.7</v>
          </cell>
          <cell r="F2516">
            <v>23.94</v>
          </cell>
          <cell r="G2516">
            <v>385.64</v>
          </cell>
        </row>
        <row r="2517">
          <cell r="A2517" t="str">
            <v>40.10.100</v>
          </cell>
          <cell r="B2517" t="str">
            <v>CDHU 187</v>
          </cell>
          <cell r="C2517" t="str">
            <v>Contator de potência 32 A - 2na+2nf</v>
          </cell>
          <cell r="D2517" t="str">
            <v>UN</v>
          </cell>
          <cell r="E2517">
            <v>514.84</v>
          </cell>
          <cell r="F2517">
            <v>23.94</v>
          </cell>
          <cell r="G2517">
            <v>538.78</v>
          </cell>
        </row>
        <row r="2518">
          <cell r="A2518" t="str">
            <v>40.10.106</v>
          </cell>
          <cell r="B2518" t="str">
            <v>CDHU 187</v>
          </cell>
          <cell r="C2518" t="str">
            <v>Contator de potência 38 A/40 A - 2na+2nf</v>
          </cell>
          <cell r="D2518" t="str">
            <v>UN</v>
          </cell>
          <cell r="E2518">
            <v>807.9</v>
          </cell>
          <cell r="F2518">
            <v>23.94</v>
          </cell>
          <cell r="G2518">
            <v>831.84</v>
          </cell>
        </row>
        <row r="2519">
          <cell r="A2519" t="str">
            <v>40.10.110</v>
          </cell>
          <cell r="B2519" t="str">
            <v>CDHU 187</v>
          </cell>
          <cell r="C2519" t="str">
            <v>Contator de potência 50 A - 2na+2nf</v>
          </cell>
          <cell r="D2519" t="str">
            <v>UN</v>
          </cell>
          <cell r="E2519">
            <v>966.25</v>
          </cell>
          <cell r="F2519">
            <v>23.94</v>
          </cell>
          <cell r="G2519">
            <v>990.19</v>
          </cell>
        </row>
        <row r="2520">
          <cell r="A2520" t="str">
            <v>40.10.132</v>
          </cell>
          <cell r="B2520" t="str">
            <v>CDHU 187</v>
          </cell>
          <cell r="C2520" t="str">
            <v>Contator de potência 65 A - 2na+2nf</v>
          </cell>
          <cell r="D2520" t="str">
            <v>UN</v>
          </cell>
          <cell r="E2520">
            <v>1234.8599999999999</v>
          </cell>
          <cell r="F2520">
            <v>23.94</v>
          </cell>
          <cell r="G2520">
            <v>1258.8</v>
          </cell>
        </row>
        <row r="2521">
          <cell r="A2521" t="str">
            <v>40.10.136</v>
          </cell>
          <cell r="B2521" t="str">
            <v>CDHU 187</v>
          </cell>
          <cell r="C2521" t="str">
            <v>Contator de potência 110 A - 2na+2nf</v>
          </cell>
          <cell r="D2521" t="str">
            <v>UN</v>
          </cell>
          <cell r="E2521">
            <v>2932.01</v>
          </cell>
          <cell r="F2521">
            <v>23.94</v>
          </cell>
          <cell r="G2521">
            <v>2955.95</v>
          </cell>
        </row>
        <row r="2522">
          <cell r="A2522" t="str">
            <v>40.10.140</v>
          </cell>
          <cell r="B2522" t="str">
            <v>CDHU 187</v>
          </cell>
          <cell r="C2522" t="str">
            <v>Contator de potência 150 A - 2na+2nf</v>
          </cell>
          <cell r="D2522" t="str">
            <v>UN</v>
          </cell>
          <cell r="E2522">
            <v>3271.91</v>
          </cell>
          <cell r="F2522">
            <v>23.94</v>
          </cell>
          <cell r="G2522">
            <v>3295.85</v>
          </cell>
        </row>
        <row r="2523">
          <cell r="A2523" t="str">
            <v>40.10.150</v>
          </cell>
          <cell r="B2523" t="str">
            <v>CDHU 187</v>
          </cell>
          <cell r="C2523" t="str">
            <v>Contator de potência 220 A - 2na+2nf</v>
          </cell>
          <cell r="D2523" t="str">
            <v>UN</v>
          </cell>
          <cell r="E2523">
            <v>7153.75</v>
          </cell>
          <cell r="F2523">
            <v>23.94</v>
          </cell>
          <cell r="G2523">
            <v>7177.69</v>
          </cell>
        </row>
        <row r="2524">
          <cell r="A2524" t="str">
            <v>40.10.500</v>
          </cell>
          <cell r="B2524" t="str">
            <v>CDHU 187</v>
          </cell>
          <cell r="C2524" t="str">
            <v>Minicontator auxiliar - 4na</v>
          </cell>
          <cell r="D2524" t="str">
            <v>UN</v>
          </cell>
          <cell r="E2524">
            <v>100.99</v>
          </cell>
          <cell r="F2524">
            <v>23.94</v>
          </cell>
          <cell r="G2524">
            <v>124.93</v>
          </cell>
        </row>
        <row r="2525">
          <cell r="A2525" t="str">
            <v>40.10.510</v>
          </cell>
          <cell r="B2525" t="str">
            <v>CDHU 187</v>
          </cell>
          <cell r="C2525" t="str">
            <v>Contator auxiliar - 2na+2nf</v>
          </cell>
          <cell r="D2525" t="str">
            <v>UN</v>
          </cell>
          <cell r="E2525">
            <v>130.28</v>
          </cell>
          <cell r="F2525">
            <v>23.94</v>
          </cell>
          <cell r="G2525">
            <v>154.22</v>
          </cell>
        </row>
        <row r="2526">
          <cell r="A2526" t="str">
            <v>40.10.520</v>
          </cell>
          <cell r="B2526" t="str">
            <v>CDHU 187</v>
          </cell>
          <cell r="C2526" t="str">
            <v>Contator auxiliar - 4na+4nf</v>
          </cell>
          <cell r="D2526" t="str">
            <v>UN</v>
          </cell>
          <cell r="E2526">
            <v>160.44</v>
          </cell>
          <cell r="F2526">
            <v>23.94</v>
          </cell>
          <cell r="G2526">
            <v>184.38</v>
          </cell>
        </row>
        <row r="2527">
          <cell r="A2527" t="str">
            <v>40.11</v>
          </cell>
          <cell r="B2527" t="str">
            <v>CDHU 187</v>
          </cell>
          <cell r="C2527" t="str">
            <v>Rele</v>
          </cell>
        </row>
        <row r="2528">
          <cell r="A2528" t="str">
            <v>40.11.010</v>
          </cell>
          <cell r="B2528" t="str">
            <v>CDHU 187</v>
          </cell>
          <cell r="C2528" t="str">
            <v>Relé fotoelétrico 50/60 Hz, 110/220 V, 1200 VA, completo</v>
          </cell>
          <cell r="D2528" t="str">
            <v>UN</v>
          </cell>
          <cell r="E2528">
            <v>73.37</v>
          </cell>
          <cell r="F2528">
            <v>21.54</v>
          </cell>
          <cell r="G2528">
            <v>94.91</v>
          </cell>
        </row>
        <row r="2529">
          <cell r="A2529" t="str">
            <v>40.11.020</v>
          </cell>
          <cell r="B2529" t="str">
            <v>CDHU 187</v>
          </cell>
          <cell r="C2529" t="str">
            <v>Relé bimetálico de sobrecarga para acoplamento direto, faixas de ajuste de 9/12 A</v>
          </cell>
          <cell r="D2529" t="str">
            <v>UN</v>
          </cell>
          <cell r="E2529">
            <v>249.94</v>
          </cell>
          <cell r="F2529">
            <v>23.94</v>
          </cell>
          <cell r="G2529">
            <v>273.88</v>
          </cell>
        </row>
        <row r="2530">
          <cell r="A2530" t="str">
            <v>40.11.030</v>
          </cell>
          <cell r="B2530" t="str">
            <v>CDHU 187</v>
          </cell>
          <cell r="C2530" t="str">
            <v>Relé bimetálico de sobrecarga para acoplamento direto, faixas de ajuste de 20/32 A até 50/63 A</v>
          </cell>
          <cell r="D2530" t="str">
            <v>UN</v>
          </cell>
          <cell r="E2530">
            <v>433.25</v>
          </cell>
          <cell r="F2530">
            <v>23.94</v>
          </cell>
          <cell r="G2530">
            <v>457.19</v>
          </cell>
        </row>
        <row r="2531">
          <cell r="A2531" t="str">
            <v>40.11.050</v>
          </cell>
          <cell r="B2531" t="str">
            <v>CDHU 187</v>
          </cell>
          <cell r="C2531" t="str">
            <v>Relé bimetálico de sobrecarga para acoplamento direto, faixas de ajuste 0,4/0,63 A até 16/25 A</v>
          </cell>
          <cell r="D2531" t="str">
            <v>UN</v>
          </cell>
          <cell r="E2531">
            <v>323.29000000000002</v>
          </cell>
          <cell r="F2531">
            <v>23.94</v>
          </cell>
          <cell r="G2531">
            <v>347.23</v>
          </cell>
        </row>
        <row r="2532">
          <cell r="A2532" t="str">
            <v>40.11.060</v>
          </cell>
          <cell r="B2532" t="str">
            <v>CDHU 187</v>
          </cell>
          <cell r="C2532" t="str">
            <v>Relé de tempo eletrônico de 0,6 até 6 s - 220V - 50/60 Hz</v>
          </cell>
          <cell r="D2532" t="str">
            <v>UN</v>
          </cell>
          <cell r="E2532">
            <v>92.64</v>
          </cell>
          <cell r="F2532">
            <v>47.86</v>
          </cell>
          <cell r="G2532">
            <v>140.5</v>
          </cell>
        </row>
        <row r="2533">
          <cell r="A2533" t="str">
            <v>40.11.070</v>
          </cell>
          <cell r="B2533" t="str">
            <v>CDHU 187</v>
          </cell>
          <cell r="C2533" t="str">
            <v>Relé supervisor trifásico contra falta de fase, inversão de fase e mínima tensão</v>
          </cell>
          <cell r="D2533" t="str">
            <v>UN</v>
          </cell>
          <cell r="E2533">
            <v>2480.42</v>
          </cell>
          <cell r="F2533">
            <v>47.86</v>
          </cell>
          <cell r="G2533">
            <v>2528.2800000000002</v>
          </cell>
        </row>
        <row r="2534">
          <cell r="A2534" t="str">
            <v>40.11.120</v>
          </cell>
          <cell r="B2534" t="str">
            <v>CDHU 187</v>
          </cell>
          <cell r="C2534" t="str">
            <v>Relé de tempo eletrônico de 1,5 até 15 minutos - 110V/220V - 50/60Hz</v>
          </cell>
          <cell r="D2534" t="str">
            <v>UN</v>
          </cell>
          <cell r="E2534">
            <v>80.69</v>
          </cell>
          <cell r="F2534">
            <v>47.86</v>
          </cell>
          <cell r="G2534">
            <v>128.55000000000001</v>
          </cell>
        </row>
        <row r="2535">
          <cell r="A2535" t="str">
            <v>40.11.230</v>
          </cell>
          <cell r="B2535" t="str">
            <v>CDHU 187</v>
          </cell>
          <cell r="C2535" t="str">
            <v>Relé de sobrecarga eletrônico para acoplamento direto, faixa de ajuste de 55 A até 250 A</v>
          </cell>
          <cell r="D2535" t="str">
            <v>UN</v>
          </cell>
          <cell r="E2535">
            <v>3220.26</v>
          </cell>
          <cell r="F2535">
            <v>23.94</v>
          </cell>
          <cell r="G2535">
            <v>3244.2</v>
          </cell>
        </row>
        <row r="2536">
          <cell r="A2536" t="str">
            <v>40.11.240</v>
          </cell>
          <cell r="B2536" t="str">
            <v>CDHU 187</v>
          </cell>
          <cell r="C2536" t="str">
            <v>Relé de tempo eletrônico de 3 até 30s - 220V - 50/60Hz</v>
          </cell>
          <cell r="D2536" t="str">
            <v>UN</v>
          </cell>
          <cell r="E2536">
            <v>89.24</v>
          </cell>
          <cell r="F2536">
            <v>47.86</v>
          </cell>
          <cell r="G2536">
            <v>137.1</v>
          </cell>
        </row>
        <row r="2537">
          <cell r="A2537" t="str">
            <v>40.11.250</v>
          </cell>
          <cell r="B2537" t="str">
            <v>CDHU 187</v>
          </cell>
          <cell r="C2537" t="str">
            <v>Relé de impulso bipolar, 16 A, 250 V CA</v>
          </cell>
          <cell r="D2537" t="str">
            <v>UN</v>
          </cell>
          <cell r="E2537">
            <v>249.43</v>
          </cell>
          <cell r="F2537">
            <v>28.71</v>
          </cell>
          <cell r="G2537">
            <v>278.14</v>
          </cell>
        </row>
        <row r="2538">
          <cell r="A2538" t="str">
            <v>40.12</v>
          </cell>
          <cell r="B2538" t="str">
            <v>CDHU 187</v>
          </cell>
          <cell r="C2538" t="str">
            <v>Chave comutadora e seletora</v>
          </cell>
        </row>
        <row r="2539">
          <cell r="A2539" t="str">
            <v>40.12.020</v>
          </cell>
          <cell r="B2539" t="str">
            <v>CDHU 187</v>
          </cell>
          <cell r="C2539" t="str">
            <v>Chave comutadora/seletora com 1 polo e 3 posições para 63 A</v>
          </cell>
          <cell r="D2539" t="str">
            <v>UN</v>
          </cell>
          <cell r="E2539">
            <v>587.98</v>
          </cell>
          <cell r="F2539">
            <v>19.149999999999999</v>
          </cell>
          <cell r="G2539">
            <v>607.13</v>
          </cell>
        </row>
        <row r="2540">
          <cell r="A2540" t="str">
            <v>40.12.030</v>
          </cell>
          <cell r="B2540" t="str">
            <v>CDHU 187</v>
          </cell>
          <cell r="C2540" t="str">
            <v>Chave comutadora/seletora com 1 polo e 3 posições para 25 A</v>
          </cell>
          <cell r="D2540" t="str">
            <v>UN</v>
          </cell>
          <cell r="E2540">
            <v>287.54000000000002</v>
          </cell>
          <cell r="F2540">
            <v>19.149999999999999</v>
          </cell>
          <cell r="G2540">
            <v>306.69</v>
          </cell>
        </row>
        <row r="2541">
          <cell r="A2541" t="str">
            <v>40.12.200</v>
          </cell>
          <cell r="B2541" t="str">
            <v>CDHU 187</v>
          </cell>
          <cell r="C2541" t="str">
            <v>Chave comutadora/seletora com 1 polo e 2 posições para 25 A</v>
          </cell>
          <cell r="D2541" t="str">
            <v>UN</v>
          </cell>
          <cell r="E2541">
            <v>158.22999999999999</v>
          </cell>
          <cell r="F2541">
            <v>19.149999999999999</v>
          </cell>
          <cell r="G2541">
            <v>177.38</v>
          </cell>
        </row>
        <row r="2542">
          <cell r="A2542" t="str">
            <v>40.12.210</v>
          </cell>
          <cell r="B2542" t="str">
            <v>CDHU 187</v>
          </cell>
          <cell r="C2542" t="str">
            <v>Chave comutadora/seletora com 3 polos e 3 posições para 25 A</v>
          </cell>
          <cell r="D2542" t="str">
            <v>UN</v>
          </cell>
          <cell r="E2542">
            <v>424.14</v>
          </cell>
          <cell r="F2542">
            <v>19.149999999999999</v>
          </cell>
          <cell r="G2542">
            <v>443.29</v>
          </cell>
        </row>
        <row r="2543">
          <cell r="A2543" t="str">
            <v>40.13</v>
          </cell>
          <cell r="B2543" t="str">
            <v>CDHU 187</v>
          </cell>
          <cell r="C2543" t="str">
            <v>Amperimetro</v>
          </cell>
        </row>
        <row r="2544">
          <cell r="A2544" t="str">
            <v>40.13.010</v>
          </cell>
          <cell r="B2544" t="str">
            <v>CDHU 187</v>
          </cell>
          <cell r="C2544" t="str">
            <v>Chave comutadora para amperímetro</v>
          </cell>
          <cell r="D2544" t="str">
            <v>UN</v>
          </cell>
          <cell r="E2544">
            <v>141.65</v>
          </cell>
          <cell r="F2544">
            <v>19.149999999999999</v>
          </cell>
          <cell r="G2544">
            <v>160.80000000000001</v>
          </cell>
        </row>
        <row r="2545">
          <cell r="A2545" t="str">
            <v>40.13.040</v>
          </cell>
          <cell r="B2545" t="str">
            <v>CDHU 187</v>
          </cell>
          <cell r="C2545" t="str">
            <v>Amperímetro de ferro móvel de 96 x 96 mm, para ligação em transformador de corrente, escala fixa de 0A/50 A até 0A/2 kA</v>
          </cell>
          <cell r="D2545" t="str">
            <v>UN</v>
          </cell>
          <cell r="E2545">
            <v>399.41</v>
          </cell>
          <cell r="F2545">
            <v>11.97</v>
          </cell>
          <cell r="G2545">
            <v>411.38</v>
          </cell>
        </row>
        <row r="2546">
          <cell r="A2546" t="str">
            <v>40.14</v>
          </cell>
          <cell r="B2546" t="str">
            <v>CDHU 187</v>
          </cell>
          <cell r="C2546" t="str">
            <v>Voltimetro</v>
          </cell>
        </row>
        <row r="2547">
          <cell r="A2547" t="str">
            <v>40.14.010</v>
          </cell>
          <cell r="B2547" t="str">
            <v>CDHU 187</v>
          </cell>
          <cell r="C2547" t="str">
            <v>Chave comutadora para voltímetro</v>
          </cell>
          <cell r="D2547" t="str">
            <v>UN</v>
          </cell>
          <cell r="E2547">
            <v>111.67</v>
          </cell>
          <cell r="F2547">
            <v>19.149999999999999</v>
          </cell>
          <cell r="G2547">
            <v>130.82</v>
          </cell>
        </row>
        <row r="2548">
          <cell r="A2548" t="str">
            <v>40.14.030</v>
          </cell>
          <cell r="B2548" t="str">
            <v>CDHU 187</v>
          </cell>
          <cell r="C2548" t="str">
            <v>Voltímetro de ferro móvel de 96 x 96 mm, escalas variáveis de 0/150 V, 0/250 V, 0/300 V, 0/500 V e 0/600 V</v>
          </cell>
          <cell r="D2548" t="str">
            <v>UN</v>
          </cell>
          <cell r="E2548">
            <v>124.1</v>
          </cell>
          <cell r="F2548">
            <v>23.94</v>
          </cell>
          <cell r="G2548">
            <v>148.04</v>
          </cell>
        </row>
        <row r="2549">
          <cell r="A2549" t="str">
            <v>40.20</v>
          </cell>
          <cell r="B2549" t="str">
            <v>CDHU 187</v>
          </cell>
          <cell r="C2549" t="str">
            <v>Reparos, conservacoes e complementos - GRUPO 40</v>
          </cell>
        </row>
        <row r="2550">
          <cell r="A2550" t="str">
            <v>40.20.050</v>
          </cell>
          <cell r="B2550" t="str">
            <v>CDHU 187</v>
          </cell>
          <cell r="C2550" t="str">
            <v>Sinalizador com lâmpada</v>
          </cell>
          <cell r="D2550" t="str">
            <v>UN</v>
          </cell>
          <cell r="E2550">
            <v>92.23</v>
          </cell>
          <cell r="F2550">
            <v>38.29</v>
          </cell>
          <cell r="G2550">
            <v>130.52000000000001</v>
          </cell>
        </row>
        <row r="2551">
          <cell r="A2551" t="str">
            <v>40.20.060</v>
          </cell>
          <cell r="B2551" t="str">
            <v>CDHU 187</v>
          </cell>
          <cell r="C2551" t="str">
            <v>Botão de comando duplo sem sinalizador</v>
          </cell>
          <cell r="D2551" t="str">
            <v>UN</v>
          </cell>
          <cell r="E2551">
            <v>55.98</v>
          </cell>
          <cell r="F2551">
            <v>38.29</v>
          </cell>
          <cell r="G2551">
            <v>94.27</v>
          </cell>
        </row>
        <row r="2552">
          <cell r="A2552" t="str">
            <v>40.20.090</v>
          </cell>
          <cell r="B2552" t="str">
            <v>CDHU 187</v>
          </cell>
          <cell r="C2552" t="str">
            <v>Botoeira com retenção para quadro/painel</v>
          </cell>
          <cell r="D2552" t="str">
            <v>UN</v>
          </cell>
          <cell r="E2552">
            <v>31.22</v>
          </cell>
          <cell r="F2552">
            <v>14.36</v>
          </cell>
          <cell r="G2552">
            <v>45.58</v>
          </cell>
        </row>
        <row r="2553">
          <cell r="A2553" t="str">
            <v>40.20.100</v>
          </cell>
          <cell r="B2553" t="str">
            <v>CDHU 187</v>
          </cell>
          <cell r="C2553" t="str">
            <v>Botoeira de comando liga-desliga, sem sinalização</v>
          </cell>
          <cell r="D2553" t="str">
            <v>UN</v>
          </cell>
          <cell r="E2553">
            <v>170.54</v>
          </cell>
          <cell r="F2553">
            <v>14.36</v>
          </cell>
          <cell r="G2553">
            <v>184.9</v>
          </cell>
        </row>
        <row r="2554">
          <cell r="A2554" t="str">
            <v>40.20.110</v>
          </cell>
          <cell r="B2554" t="str">
            <v>CDHU 187</v>
          </cell>
          <cell r="C2554" t="str">
            <v>Alarme sonoro bitonal 220 V para painel de comando</v>
          </cell>
          <cell r="D2554" t="str">
            <v>UN</v>
          </cell>
          <cell r="E2554">
            <v>425.13</v>
          </cell>
          <cell r="F2554">
            <v>14.36</v>
          </cell>
          <cell r="G2554">
            <v>439.49</v>
          </cell>
        </row>
        <row r="2555">
          <cell r="A2555" t="str">
            <v>40.20.120</v>
          </cell>
          <cell r="B2555" t="str">
            <v>CDHU 187</v>
          </cell>
          <cell r="C2555" t="str">
            <v>Placa de 4´ x 2´</v>
          </cell>
          <cell r="D2555" t="str">
            <v>UN</v>
          </cell>
          <cell r="E2555">
            <v>3.09</v>
          </cell>
          <cell r="F2555">
            <v>1.56</v>
          </cell>
          <cell r="G2555">
            <v>4.6500000000000004</v>
          </cell>
        </row>
        <row r="2556">
          <cell r="A2556" t="str">
            <v>40.20.140</v>
          </cell>
          <cell r="B2556" t="str">
            <v>CDHU 187</v>
          </cell>
          <cell r="C2556" t="str">
            <v>Placa de 4´ x 4´</v>
          </cell>
          <cell r="D2556" t="str">
            <v>UN</v>
          </cell>
          <cell r="E2556">
            <v>9.75</v>
          </cell>
          <cell r="F2556">
            <v>1.56</v>
          </cell>
          <cell r="G2556">
            <v>11.31</v>
          </cell>
        </row>
        <row r="2557">
          <cell r="A2557" t="str">
            <v>40.20.200</v>
          </cell>
          <cell r="B2557" t="str">
            <v>CDHU 187</v>
          </cell>
          <cell r="C2557" t="str">
            <v>Chave de boia normalmente fechada ou aberta</v>
          </cell>
          <cell r="D2557" t="str">
            <v>UN</v>
          </cell>
          <cell r="E2557">
            <v>48.38</v>
          </cell>
          <cell r="F2557">
            <v>19.149999999999999</v>
          </cell>
          <cell r="G2557">
            <v>67.53</v>
          </cell>
        </row>
        <row r="2558">
          <cell r="A2558" t="str">
            <v>40.20.240</v>
          </cell>
          <cell r="B2558" t="str">
            <v>CDHU 187</v>
          </cell>
          <cell r="C2558" t="str">
            <v>Plugue com 2P+T de 10A, 250V</v>
          </cell>
          <cell r="D2558" t="str">
            <v>UN</v>
          </cell>
          <cell r="E2558">
            <v>7.02</v>
          </cell>
          <cell r="F2558">
            <v>9.57</v>
          </cell>
          <cell r="G2558">
            <v>16.59</v>
          </cell>
        </row>
        <row r="2559">
          <cell r="A2559" t="str">
            <v>40.20.250</v>
          </cell>
          <cell r="B2559" t="str">
            <v>CDHU 187</v>
          </cell>
          <cell r="C2559" t="str">
            <v>Plugue prolongador com 2P+T de 10A, 250V</v>
          </cell>
          <cell r="D2559" t="str">
            <v>UN</v>
          </cell>
          <cell r="E2559">
            <v>8.6199999999999992</v>
          </cell>
          <cell r="F2559">
            <v>9.57</v>
          </cell>
          <cell r="G2559">
            <v>18.190000000000001</v>
          </cell>
        </row>
        <row r="2560">
          <cell r="A2560" t="str">
            <v>40.20.300</v>
          </cell>
          <cell r="B2560" t="str">
            <v>CDHU 187</v>
          </cell>
          <cell r="C2560" t="str">
            <v>Chave de nível tipo boia pendular (pera), com contato micro switch</v>
          </cell>
          <cell r="D2560" t="str">
            <v>UN</v>
          </cell>
          <cell r="E2560">
            <v>393.83</v>
          </cell>
          <cell r="F2560">
            <v>47.86</v>
          </cell>
          <cell r="G2560">
            <v>441.69</v>
          </cell>
        </row>
        <row r="2561">
          <cell r="A2561" t="str">
            <v>40.20.302</v>
          </cell>
          <cell r="B2561" t="str">
            <v>CDHU 187</v>
          </cell>
          <cell r="C2561" t="str">
            <v>Placa suporte (tampa) 4´ x 4´ para áreas úmidas, grau de proteção IP55</v>
          </cell>
          <cell r="D2561" t="str">
            <v>UN</v>
          </cell>
          <cell r="E2561">
            <v>42.45</v>
          </cell>
          <cell r="F2561">
            <v>14.36</v>
          </cell>
          <cell r="G2561">
            <v>56.81</v>
          </cell>
        </row>
        <row r="2562">
          <cell r="A2562" t="str">
            <v>40.20.310</v>
          </cell>
          <cell r="B2562" t="str">
            <v>CDHU 187</v>
          </cell>
          <cell r="C2562" t="str">
            <v>Placa/espelho em latão escovado 4´ x 4´, para 02 tomadas elétrica</v>
          </cell>
          <cell r="D2562" t="str">
            <v>UN</v>
          </cell>
          <cell r="E2562">
            <v>31.18</v>
          </cell>
          <cell r="F2562">
            <v>21.74</v>
          </cell>
          <cell r="G2562">
            <v>52.92</v>
          </cell>
        </row>
        <row r="2563">
          <cell r="A2563" t="str">
            <v>40.20.320</v>
          </cell>
          <cell r="B2563" t="str">
            <v>CDHU 187</v>
          </cell>
          <cell r="C2563" t="str">
            <v>Placa/espelho em latão escovado 4´ x 4´, para 01 tomada elétrica</v>
          </cell>
          <cell r="D2563" t="str">
            <v>UN</v>
          </cell>
          <cell r="E2563">
            <v>27.07</v>
          </cell>
          <cell r="F2563">
            <v>21.74</v>
          </cell>
          <cell r="G2563">
            <v>48.81</v>
          </cell>
        </row>
        <row r="2564">
          <cell r="A2564" t="str">
            <v>41</v>
          </cell>
          <cell r="B2564" t="str">
            <v>CDHU 187</v>
          </cell>
          <cell r="C2564" t="str">
            <v>ILUMINACAO</v>
          </cell>
        </row>
        <row r="2565">
          <cell r="A2565" t="str">
            <v>41.02</v>
          </cell>
          <cell r="B2565" t="str">
            <v>CDHU 187</v>
          </cell>
          <cell r="C2565" t="str">
            <v>Lampadas</v>
          </cell>
        </row>
        <row r="2566">
          <cell r="A2566" t="str">
            <v>41.02.541</v>
          </cell>
          <cell r="B2566" t="str">
            <v>CDHU 187</v>
          </cell>
          <cell r="C2566" t="str">
            <v>Lâmpada LED tubular T8 com base G13, de 900 até 1050 Im - 9 a 10 W</v>
          </cell>
          <cell r="D2566" t="str">
            <v>UN</v>
          </cell>
          <cell r="E2566">
            <v>20.04</v>
          </cell>
          <cell r="F2566">
            <v>3.89</v>
          </cell>
          <cell r="G2566">
            <v>23.93</v>
          </cell>
        </row>
        <row r="2567">
          <cell r="A2567" t="str">
            <v>41.02.551</v>
          </cell>
          <cell r="B2567" t="str">
            <v>CDHU 187</v>
          </cell>
          <cell r="C2567" t="str">
            <v>Lâmpada LED tubular T8 com base G13, de 1850 até 2000 Im - 18 a 20 W</v>
          </cell>
          <cell r="D2567" t="str">
            <v>UN</v>
          </cell>
          <cell r="E2567">
            <v>35.42</v>
          </cell>
          <cell r="F2567">
            <v>3.89</v>
          </cell>
          <cell r="G2567">
            <v>39.31</v>
          </cell>
        </row>
        <row r="2568">
          <cell r="A2568" t="str">
            <v>41.02.562</v>
          </cell>
          <cell r="B2568" t="str">
            <v>CDHU 187</v>
          </cell>
          <cell r="C2568" t="str">
            <v>Lâmpada LED tubular T8 com base G13, de 3400 até 4000 Im - 36 a 40 W</v>
          </cell>
          <cell r="D2568" t="str">
            <v>UN</v>
          </cell>
          <cell r="E2568">
            <v>86.92</v>
          </cell>
          <cell r="F2568">
            <v>3.89</v>
          </cell>
          <cell r="G2568">
            <v>90.81</v>
          </cell>
        </row>
        <row r="2569">
          <cell r="A2569" t="str">
            <v>41.02.580</v>
          </cell>
          <cell r="B2569" t="str">
            <v>CDHU 187</v>
          </cell>
          <cell r="C2569" t="str">
            <v>Lâmpada LED 13,5W, com base E-27, 1400 até 1510 lm</v>
          </cell>
          <cell r="D2569" t="str">
            <v>UN</v>
          </cell>
          <cell r="E2569">
            <v>30.08</v>
          </cell>
          <cell r="F2569">
            <v>3.89</v>
          </cell>
          <cell r="G2569">
            <v>33.97</v>
          </cell>
        </row>
        <row r="2570">
          <cell r="A2570" t="str">
            <v>41.04</v>
          </cell>
          <cell r="B2570" t="str">
            <v>CDHU 187</v>
          </cell>
          <cell r="C2570" t="str">
            <v>Acessorios para iluminacao</v>
          </cell>
        </row>
        <row r="2571">
          <cell r="A2571" t="str">
            <v>41.04.020</v>
          </cell>
          <cell r="B2571" t="str">
            <v>CDHU 187</v>
          </cell>
          <cell r="C2571" t="str">
            <v>Receptáculo de porcelana com parafuso de fixação com rosca E-27</v>
          </cell>
          <cell r="D2571" t="str">
            <v>UN</v>
          </cell>
          <cell r="E2571">
            <v>6.04</v>
          </cell>
          <cell r="F2571">
            <v>3.81</v>
          </cell>
          <cell r="G2571">
            <v>9.85</v>
          </cell>
        </row>
        <row r="2572">
          <cell r="A2572" t="str">
            <v>41.04.050</v>
          </cell>
          <cell r="B2572" t="str">
            <v>CDHU 187</v>
          </cell>
          <cell r="C2572" t="str">
            <v>Trilho eletrificado de alimentação com 1 circuito, em alumínio com pintura na cor branco, inclusive acessórios</v>
          </cell>
          <cell r="D2572" t="str">
            <v>M</v>
          </cell>
          <cell r="E2572">
            <v>125.03</v>
          </cell>
          <cell r="F2572">
            <v>19.149999999999999</v>
          </cell>
          <cell r="G2572">
            <v>144.18</v>
          </cell>
        </row>
        <row r="2573">
          <cell r="A2573" t="str">
            <v>41.05</v>
          </cell>
          <cell r="B2573" t="str">
            <v>CDHU 187</v>
          </cell>
          <cell r="C2573" t="str">
            <v>Lampada de descarga de alta potencia</v>
          </cell>
        </row>
        <row r="2574">
          <cell r="A2574" t="str">
            <v>41.05.710</v>
          </cell>
          <cell r="B2574" t="str">
            <v>CDHU 187</v>
          </cell>
          <cell r="C2574" t="str">
            <v>Lâmpada de vapor metálico tubular, base G12 de 70 W</v>
          </cell>
          <cell r="D2574" t="str">
            <v>UN</v>
          </cell>
          <cell r="E2574">
            <v>133.69999999999999</v>
          </cell>
          <cell r="F2574">
            <v>3.89</v>
          </cell>
          <cell r="G2574">
            <v>137.59</v>
          </cell>
        </row>
        <row r="2575">
          <cell r="A2575" t="str">
            <v>41.05.720</v>
          </cell>
          <cell r="B2575" t="str">
            <v>CDHU 187</v>
          </cell>
          <cell r="C2575" t="str">
            <v>Lâmpada de vapor metálico tubular, base G12 de 150 W</v>
          </cell>
          <cell r="D2575" t="str">
            <v>UN</v>
          </cell>
          <cell r="E2575">
            <v>128.57</v>
          </cell>
          <cell r="F2575">
            <v>3.89</v>
          </cell>
          <cell r="G2575">
            <v>132.46</v>
          </cell>
        </row>
        <row r="2576">
          <cell r="A2576" t="str">
            <v>41.05.800</v>
          </cell>
          <cell r="B2576" t="str">
            <v>CDHU 187</v>
          </cell>
          <cell r="C2576" t="str">
            <v>Lâmpada de vapor metálico tubular, base RX7s bilateral de 70 W</v>
          </cell>
          <cell r="D2576" t="str">
            <v>UN</v>
          </cell>
          <cell r="E2576">
            <v>78.36</v>
          </cell>
          <cell r="F2576">
            <v>3.89</v>
          </cell>
          <cell r="G2576">
            <v>82.25</v>
          </cell>
        </row>
        <row r="2577">
          <cell r="A2577" t="str">
            <v>41.06</v>
          </cell>
          <cell r="B2577" t="str">
            <v>CDHU 187</v>
          </cell>
          <cell r="C2577" t="str">
            <v>Lampada halogena</v>
          </cell>
        </row>
        <row r="2578">
          <cell r="A2578" t="str">
            <v>41.06.100</v>
          </cell>
          <cell r="B2578" t="str">
            <v>CDHU 187</v>
          </cell>
          <cell r="C2578" t="str">
            <v>Lâmpada halógena refletora PAR20, base E27 de 50 W - 220 V</v>
          </cell>
          <cell r="D2578" t="str">
            <v>UN</v>
          </cell>
          <cell r="E2578">
            <v>35.119999999999997</v>
          </cell>
          <cell r="F2578">
            <v>3.89</v>
          </cell>
          <cell r="G2578">
            <v>39.01</v>
          </cell>
        </row>
        <row r="2579">
          <cell r="A2579" t="str">
            <v>41.06.130</v>
          </cell>
          <cell r="B2579" t="str">
            <v>CDHU 187</v>
          </cell>
          <cell r="C2579" t="str">
            <v>Lâmpada halógena com refletor dicroico de 50 W - 12 V</v>
          </cell>
          <cell r="D2579" t="str">
            <v>UN</v>
          </cell>
          <cell r="E2579">
            <v>24.71</v>
          </cell>
          <cell r="F2579">
            <v>3.89</v>
          </cell>
          <cell r="G2579">
            <v>28.6</v>
          </cell>
        </row>
        <row r="2580">
          <cell r="A2580" t="str">
            <v>41.06.410</v>
          </cell>
          <cell r="B2580" t="str">
            <v>CDHU 187</v>
          </cell>
          <cell r="C2580" t="str">
            <v>Lâmpada halógena tubular, base R7s bilateral de 300 W - 110 ou 220 V</v>
          </cell>
          <cell r="D2580" t="str">
            <v>UN</v>
          </cell>
          <cell r="E2580">
            <v>14.67</v>
          </cell>
          <cell r="F2580">
            <v>3.89</v>
          </cell>
          <cell r="G2580">
            <v>18.559999999999999</v>
          </cell>
        </row>
        <row r="2581">
          <cell r="A2581" t="str">
            <v>41.07</v>
          </cell>
          <cell r="B2581" t="str">
            <v>CDHU 187</v>
          </cell>
          <cell r="C2581" t="str">
            <v>Lampada fluorescente</v>
          </cell>
        </row>
        <row r="2582">
          <cell r="A2582" t="str">
            <v>41.07.020</v>
          </cell>
          <cell r="B2582" t="str">
            <v>CDHU 187</v>
          </cell>
          <cell r="C2582" t="str">
            <v>Lâmpada fluorescente tubular, base bipino bilateral de 15 W</v>
          </cell>
          <cell r="D2582" t="str">
            <v>UN</v>
          </cell>
          <cell r="E2582">
            <v>23.82</v>
          </cell>
          <cell r="F2582">
            <v>3.89</v>
          </cell>
          <cell r="G2582">
            <v>27.71</v>
          </cell>
        </row>
        <row r="2583">
          <cell r="A2583" t="str">
            <v>41.07.030</v>
          </cell>
          <cell r="B2583" t="str">
            <v>CDHU 187</v>
          </cell>
          <cell r="C2583" t="str">
            <v>Lâmpada fluorescente tubular, base bipino bilateral de 16 W</v>
          </cell>
          <cell r="D2583" t="str">
            <v>UN</v>
          </cell>
          <cell r="E2583">
            <v>10.220000000000001</v>
          </cell>
          <cell r="F2583">
            <v>3.89</v>
          </cell>
          <cell r="G2583">
            <v>14.11</v>
          </cell>
        </row>
        <row r="2584">
          <cell r="A2584" t="str">
            <v>41.07.050</v>
          </cell>
          <cell r="B2584" t="str">
            <v>CDHU 187</v>
          </cell>
          <cell r="C2584" t="str">
            <v>Lâmpada fluorescente tubular, base bipino bilateral de 20 W</v>
          </cell>
          <cell r="D2584" t="str">
            <v>UN</v>
          </cell>
          <cell r="E2584">
            <v>11.27</v>
          </cell>
          <cell r="F2584">
            <v>3.89</v>
          </cell>
          <cell r="G2584">
            <v>15.16</v>
          </cell>
        </row>
        <row r="2585">
          <cell r="A2585" t="str">
            <v>41.07.060</v>
          </cell>
          <cell r="B2585" t="str">
            <v>CDHU 187</v>
          </cell>
          <cell r="C2585" t="str">
            <v>Lâmpada fluorescente tubular, base bipino bilateral de 28 W</v>
          </cell>
          <cell r="D2585" t="str">
            <v>UN</v>
          </cell>
          <cell r="E2585">
            <v>13.58</v>
          </cell>
          <cell r="F2585">
            <v>3.89</v>
          </cell>
          <cell r="G2585">
            <v>17.47</v>
          </cell>
        </row>
        <row r="2586">
          <cell r="A2586" t="str">
            <v>41.07.070</v>
          </cell>
          <cell r="B2586" t="str">
            <v>CDHU 187</v>
          </cell>
          <cell r="C2586" t="str">
            <v>Lâmpada fluorescente tubular, base bipino bilateral de 32 W</v>
          </cell>
          <cell r="D2586" t="str">
            <v>UN</v>
          </cell>
          <cell r="E2586">
            <v>10.56</v>
          </cell>
          <cell r="F2586">
            <v>3.89</v>
          </cell>
          <cell r="G2586">
            <v>14.45</v>
          </cell>
        </row>
        <row r="2587">
          <cell r="A2587" t="str">
            <v>41.07.200</v>
          </cell>
          <cell r="B2587" t="str">
            <v>CDHU 187</v>
          </cell>
          <cell r="C2587" t="str">
            <v>Lâmpada fluorescente tubular, base bipino bilateral de 32 W, com camada trifósforo</v>
          </cell>
          <cell r="D2587" t="str">
            <v>UN</v>
          </cell>
          <cell r="E2587">
            <v>14.3</v>
          </cell>
          <cell r="F2587">
            <v>3.89</v>
          </cell>
          <cell r="G2587">
            <v>18.190000000000001</v>
          </cell>
        </row>
        <row r="2588">
          <cell r="A2588" t="str">
            <v>41.07.420</v>
          </cell>
          <cell r="B2588" t="str">
            <v>CDHU 187</v>
          </cell>
          <cell r="C2588" t="str">
            <v>Lâmpada fluorescente compacta eletrônica "3U", base E27 de 15 W - 110 ou 220 V</v>
          </cell>
          <cell r="D2588" t="str">
            <v>UN</v>
          </cell>
          <cell r="E2588">
            <v>14.95</v>
          </cell>
          <cell r="F2588">
            <v>3.89</v>
          </cell>
          <cell r="G2588">
            <v>18.84</v>
          </cell>
        </row>
        <row r="2589">
          <cell r="A2589" t="str">
            <v>41.07.430</v>
          </cell>
          <cell r="B2589" t="str">
            <v>CDHU 187</v>
          </cell>
          <cell r="C2589" t="str">
            <v>Lâmpada fluorescente compacta eletrônica "3U", base E27 de 20 W - 110 ou 220 V</v>
          </cell>
          <cell r="D2589" t="str">
            <v>UN</v>
          </cell>
          <cell r="E2589">
            <v>13.38</v>
          </cell>
          <cell r="F2589">
            <v>3.89</v>
          </cell>
          <cell r="G2589">
            <v>17.27</v>
          </cell>
        </row>
        <row r="2590">
          <cell r="A2590" t="str">
            <v>41.07.440</v>
          </cell>
          <cell r="B2590" t="str">
            <v>CDHU 187</v>
          </cell>
          <cell r="C2590" t="str">
            <v>Lâmpada fluorescente compacta eletrônica "3U", base E27 de 23 W - 110 ou 220 V</v>
          </cell>
          <cell r="D2590" t="str">
            <v>UN</v>
          </cell>
          <cell r="E2590">
            <v>19.73</v>
          </cell>
          <cell r="F2590">
            <v>3.89</v>
          </cell>
          <cell r="G2590">
            <v>23.62</v>
          </cell>
        </row>
        <row r="2591">
          <cell r="A2591" t="str">
            <v>41.07.450</v>
          </cell>
          <cell r="B2591" t="str">
            <v>CDHU 187</v>
          </cell>
          <cell r="C2591" t="str">
            <v>Lâmpada fluorescente compacta eletrônica "3U", base E27 de 25 W - 110 ou 220 V</v>
          </cell>
          <cell r="D2591" t="str">
            <v>UN</v>
          </cell>
          <cell r="E2591">
            <v>15.24</v>
          </cell>
          <cell r="F2591">
            <v>3.89</v>
          </cell>
          <cell r="G2591">
            <v>19.13</v>
          </cell>
        </row>
        <row r="2592">
          <cell r="A2592" t="str">
            <v>41.07.800</v>
          </cell>
          <cell r="B2592" t="str">
            <v>CDHU 187</v>
          </cell>
          <cell r="C2592" t="str">
            <v>Lâmpada fluorescente compacta "1U", base G-23 de 9 W</v>
          </cell>
          <cell r="D2592" t="str">
            <v>UN</v>
          </cell>
          <cell r="E2592">
            <v>12.5</v>
          </cell>
          <cell r="F2592">
            <v>3.89</v>
          </cell>
          <cell r="G2592">
            <v>16.39</v>
          </cell>
        </row>
        <row r="2593">
          <cell r="A2593" t="str">
            <v>41.07.810</v>
          </cell>
          <cell r="B2593" t="str">
            <v>CDHU 187</v>
          </cell>
          <cell r="C2593" t="str">
            <v>Lâmpada fluorescente compacta "2U", base G-24D-2 de 18 W</v>
          </cell>
          <cell r="D2593" t="str">
            <v>UN</v>
          </cell>
          <cell r="E2593">
            <v>16.82</v>
          </cell>
          <cell r="F2593">
            <v>3.89</v>
          </cell>
          <cell r="G2593">
            <v>20.71</v>
          </cell>
        </row>
        <row r="2594">
          <cell r="A2594" t="str">
            <v>41.07.820</v>
          </cell>
          <cell r="B2594" t="str">
            <v>CDHU 187</v>
          </cell>
          <cell r="C2594" t="str">
            <v>Lâmpada fluorescente compacta "2U", base G-24D-3 de 26 W</v>
          </cell>
          <cell r="D2594" t="str">
            <v>UN</v>
          </cell>
          <cell r="E2594">
            <v>19.09</v>
          </cell>
          <cell r="F2594">
            <v>3.89</v>
          </cell>
          <cell r="G2594">
            <v>22.98</v>
          </cell>
        </row>
        <row r="2595">
          <cell r="A2595" t="str">
            <v>41.07.830</v>
          </cell>
          <cell r="B2595" t="str">
            <v>CDHU 187</v>
          </cell>
          <cell r="C2595" t="str">
            <v>Lâmpada fluorescente compacta longa "1U", base 2G-11 de 36 W</v>
          </cell>
          <cell r="D2595" t="str">
            <v>UN</v>
          </cell>
          <cell r="E2595">
            <v>36.53</v>
          </cell>
          <cell r="F2595">
            <v>3.89</v>
          </cell>
          <cell r="G2595">
            <v>40.42</v>
          </cell>
        </row>
        <row r="2596">
          <cell r="A2596" t="str">
            <v>41.07.860</v>
          </cell>
          <cell r="B2596" t="str">
            <v>CDHU 187</v>
          </cell>
          <cell r="C2596" t="str">
            <v>Lâmpada fluorescente compacta "2U", base G24q-3 de 26 W</v>
          </cell>
          <cell r="D2596" t="str">
            <v>UN</v>
          </cell>
          <cell r="E2596">
            <v>19.37</v>
          </cell>
          <cell r="F2596">
            <v>3.89</v>
          </cell>
          <cell r="G2596">
            <v>23.26</v>
          </cell>
        </row>
        <row r="2597">
          <cell r="A2597" t="str">
            <v>41.08</v>
          </cell>
          <cell r="B2597" t="str">
            <v>CDHU 187</v>
          </cell>
          <cell r="C2597" t="str">
            <v>Reator e equipamentos para lampada de descarga de alta potencia</v>
          </cell>
        </row>
        <row r="2598">
          <cell r="A2598" t="str">
            <v>41.08.010</v>
          </cell>
          <cell r="B2598" t="str">
            <v>CDHU 187</v>
          </cell>
          <cell r="C2598" t="str">
            <v>Transformador eletrônico para lâmpada halógena dicroica de 50 W - 220 V</v>
          </cell>
          <cell r="D2598" t="str">
            <v>UN</v>
          </cell>
          <cell r="E2598">
            <v>25.67</v>
          </cell>
          <cell r="F2598">
            <v>9.57</v>
          </cell>
          <cell r="G2598">
            <v>35.24</v>
          </cell>
        </row>
        <row r="2599">
          <cell r="A2599" t="str">
            <v>41.08.230</v>
          </cell>
          <cell r="B2599" t="str">
            <v>CDHU 187</v>
          </cell>
          <cell r="C2599" t="str">
            <v>Reator eletromagnético de alto fator de potência, para lâmpada vapor de sódio 150 W / 220 V</v>
          </cell>
          <cell r="D2599" t="str">
            <v>UN</v>
          </cell>
          <cell r="E2599">
            <v>103.12</v>
          </cell>
          <cell r="F2599">
            <v>9.57</v>
          </cell>
          <cell r="G2599">
            <v>112.69</v>
          </cell>
        </row>
        <row r="2600">
          <cell r="A2600" t="str">
            <v>41.08.250</v>
          </cell>
          <cell r="B2600" t="str">
            <v>CDHU 187</v>
          </cell>
          <cell r="C2600" t="str">
            <v>Reator eletromagnético de alto fator de potência, para lâmpada vapor de sódio 250 W / 220 V</v>
          </cell>
          <cell r="D2600" t="str">
            <v>UN</v>
          </cell>
          <cell r="E2600">
            <v>145.88999999999999</v>
          </cell>
          <cell r="F2600">
            <v>9.57</v>
          </cell>
          <cell r="G2600">
            <v>155.46</v>
          </cell>
        </row>
        <row r="2601">
          <cell r="A2601" t="str">
            <v>41.08.270</v>
          </cell>
          <cell r="B2601" t="str">
            <v>CDHU 187</v>
          </cell>
          <cell r="C2601" t="str">
            <v>Reator eletromagnético de alto fator de potência, para lâmpada vapor de sódio 400 W / 220 V</v>
          </cell>
          <cell r="D2601" t="str">
            <v>UN</v>
          </cell>
          <cell r="E2601">
            <v>164.1</v>
          </cell>
          <cell r="F2601">
            <v>9.57</v>
          </cell>
          <cell r="G2601">
            <v>173.67</v>
          </cell>
        </row>
        <row r="2602">
          <cell r="A2602" t="str">
            <v>41.08.280</v>
          </cell>
          <cell r="B2602" t="str">
            <v>CDHU 187</v>
          </cell>
          <cell r="C2602" t="str">
            <v>Reator eletromagnético de alto fator de potência, para lâmpada vapor de sódio 1000 W / 220 V</v>
          </cell>
          <cell r="D2602" t="str">
            <v>UN</v>
          </cell>
          <cell r="E2602">
            <v>479.47</v>
          </cell>
          <cell r="F2602">
            <v>9.57</v>
          </cell>
          <cell r="G2602">
            <v>489.04</v>
          </cell>
        </row>
        <row r="2603">
          <cell r="A2603" t="str">
            <v>41.08.420</v>
          </cell>
          <cell r="B2603" t="str">
            <v>CDHU 187</v>
          </cell>
          <cell r="C2603" t="str">
            <v>Reator eletromagnético de alto fator de potência, para lâmpada vapor metálico 70 W / 220 V</v>
          </cell>
          <cell r="D2603" t="str">
            <v>UN</v>
          </cell>
          <cell r="E2603">
            <v>79.239999999999995</v>
          </cell>
          <cell r="F2603">
            <v>9.57</v>
          </cell>
          <cell r="G2603">
            <v>88.81</v>
          </cell>
        </row>
        <row r="2604">
          <cell r="A2604" t="str">
            <v>41.08.440</v>
          </cell>
          <cell r="B2604" t="str">
            <v>CDHU 187</v>
          </cell>
          <cell r="C2604" t="str">
            <v>Reator eletromagnético de alto fator de potência, para lâmpada vapor metálico 150 W / 220 V</v>
          </cell>
          <cell r="D2604" t="str">
            <v>UN</v>
          </cell>
          <cell r="E2604">
            <v>91.72</v>
          </cell>
          <cell r="F2604">
            <v>9.57</v>
          </cell>
          <cell r="G2604">
            <v>101.29</v>
          </cell>
        </row>
        <row r="2605">
          <cell r="A2605" t="str">
            <v>41.08.450</v>
          </cell>
          <cell r="B2605" t="str">
            <v>CDHU 187</v>
          </cell>
          <cell r="C2605" t="str">
            <v>Reator eletromagnético de alto fator de potência, para lâmpada vapor metálico 250 W / 220 V</v>
          </cell>
          <cell r="D2605" t="str">
            <v>UN</v>
          </cell>
          <cell r="E2605">
            <v>119.56</v>
          </cell>
          <cell r="F2605">
            <v>9.57</v>
          </cell>
          <cell r="G2605">
            <v>129.13</v>
          </cell>
        </row>
        <row r="2606">
          <cell r="A2606" t="str">
            <v>41.08.460</v>
          </cell>
          <cell r="B2606" t="str">
            <v>CDHU 187</v>
          </cell>
          <cell r="C2606" t="str">
            <v>Reator eletromagnético de alto fator de potência, para lâmpada vapor metálico 400 W / 220 V</v>
          </cell>
          <cell r="D2606" t="str">
            <v>UN</v>
          </cell>
          <cell r="E2606">
            <v>142.6</v>
          </cell>
          <cell r="F2606">
            <v>9.57</v>
          </cell>
          <cell r="G2606">
            <v>152.16999999999999</v>
          </cell>
        </row>
        <row r="2607">
          <cell r="A2607" t="str">
            <v>41.09</v>
          </cell>
          <cell r="B2607" t="str">
            <v>CDHU 187</v>
          </cell>
          <cell r="C2607" t="str">
            <v>Reator e equipamentos para lampada fluorescente</v>
          </cell>
        </row>
        <row r="2608">
          <cell r="A2608" t="str">
            <v>41.09.720</v>
          </cell>
          <cell r="B2608" t="str">
            <v>CDHU 187</v>
          </cell>
          <cell r="C2608" t="str">
            <v>Reator eletrônico de alto fator de potência com partida instantânea, para 2 lâmpadas fluorescentes tubulares, base bipino bilateral, 16 W - 127 V / 220 V</v>
          </cell>
          <cell r="D2608" t="str">
            <v>UN</v>
          </cell>
          <cell r="E2608">
            <v>37.200000000000003</v>
          </cell>
          <cell r="F2608">
            <v>19.149999999999999</v>
          </cell>
          <cell r="G2608">
            <v>56.35</v>
          </cell>
        </row>
        <row r="2609">
          <cell r="A2609" t="str">
            <v>41.09.740</v>
          </cell>
          <cell r="B2609" t="str">
            <v>CDHU 187</v>
          </cell>
          <cell r="C2609" t="str">
            <v>Reator eletrônico de alto fator de potência com partida instantânea, para 2 lâmpadas fluorescentes tubulares, base bipino bilateral, 28 W - 127 V / 220 V</v>
          </cell>
          <cell r="D2609" t="str">
            <v>UN</v>
          </cell>
          <cell r="E2609">
            <v>88.03</v>
          </cell>
          <cell r="F2609">
            <v>9.57</v>
          </cell>
          <cell r="G2609">
            <v>97.6</v>
          </cell>
        </row>
        <row r="2610">
          <cell r="A2610" t="str">
            <v>41.09.750</v>
          </cell>
          <cell r="B2610" t="str">
            <v>CDHU 187</v>
          </cell>
          <cell r="C2610" t="str">
            <v>Reator eletrônico de alto fator de potência com partida instantânea, para 2 lâmpadas fluorescentes tubulares, base bipino bilateral, 32 W - 127 V / 220 V</v>
          </cell>
          <cell r="D2610" t="str">
            <v>UN</v>
          </cell>
          <cell r="E2610">
            <v>50.55</v>
          </cell>
          <cell r="F2610">
            <v>19.149999999999999</v>
          </cell>
          <cell r="G2610">
            <v>69.7</v>
          </cell>
        </row>
        <row r="2611">
          <cell r="A2611" t="str">
            <v>41.09.830</v>
          </cell>
          <cell r="B2611" t="str">
            <v>CDHU 187</v>
          </cell>
          <cell r="C2611" t="str">
            <v>Reator eletrônico de alto fator de potência com partida instantânea, para 2 lâmpadas fluorescentes tubulares "HO", base bipino bilateral, 110 W - 220 V</v>
          </cell>
          <cell r="D2611" t="str">
            <v>UN</v>
          </cell>
          <cell r="E2611">
            <v>106.96</v>
          </cell>
          <cell r="F2611">
            <v>19.149999999999999</v>
          </cell>
          <cell r="G2611">
            <v>126.11</v>
          </cell>
        </row>
        <row r="2612">
          <cell r="A2612" t="str">
            <v>41.09.870</v>
          </cell>
          <cell r="B2612" t="str">
            <v>CDHU 187</v>
          </cell>
          <cell r="C2612" t="str">
            <v>Reator eletrônico de alto fator de potência com partida instantânea, para uma lâmpada fluorescente compacta "2U", base G24q-3, 26 W - 220 V</v>
          </cell>
          <cell r="D2612" t="str">
            <v>UN</v>
          </cell>
          <cell r="E2612">
            <v>30.25</v>
          </cell>
          <cell r="F2612">
            <v>9.57</v>
          </cell>
          <cell r="G2612">
            <v>39.82</v>
          </cell>
        </row>
        <row r="2613">
          <cell r="A2613" t="str">
            <v>41.09.890</v>
          </cell>
          <cell r="B2613" t="str">
            <v>CDHU 187</v>
          </cell>
          <cell r="C2613" t="str">
            <v>Reator eletrônico de alto fator de potência com partida instantânea, para 2 lâmpadas fluorescentes compactas "2U", base G24q-3, 26 W - 220 V</v>
          </cell>
          <cell r="D2613" t="str">
            <v>UN</v>
          </cell>
          <cell r="E2613">
            <v>48.02</v>
          </cell>
          <cell r="F2613">
            <v>19.149999999999999</v>
          </cell>
          <cell r="G2613">
            <v>67.17</v>
          </cell>
        </row>
        <row r="2614">
          <cell r="A2614" t="str">
            <v>41.10</v>
          </cell>
          <cell r="B2614" t="str">
            <v>CDHU 187</v>
          </cell>
          <cell r="C2614" t="str">
            <v>Postes e acessorios</v>
          </cell>
        </row>
        <row r="2615">
          <cell r="A2615" t="str">
            <v>41.10.060</v>
          </cell>
          <cell r="B2615" t="str">
            <v>CDHU 187</v>
          </cell>
          <cell r="C2615" t="str">
            <v>Braço em tubo de ferro galvanizado de 1" x 1,00 m para fixação de uma luminária</v>
          </cell>
          <cell r="D2615" t="str">
            <v>UN</v>
          </cell>
          <cell r="E2615">
            <v>69.88</v>
          </cell>
          <cell r="F2615">
            <v>67.33</v>
          </cell>
          <cell r="G2615">
            <v>137.21</v>
          </cell>
        </row>
        <row r="2616">
          <cell r="A2616" t="str">
            <v>41.10.070</v>
          </cell>
          <cell r="B2616" t="str">
            <v>CDHU 187</v>
          </cell>
          <cell r="C2616" t="str">
            <v>Cruzeta reforçada em ferro galvanizado para fixação de quatro luminárias</v>
          </cell>
          <cell r="D2616" t="str">
            <v>UN</v>
          </cell>
          <cell r="E2616">
            <v>811.55</v>
          </cell>
          <cell r="F2616">
            <v>67.33</v>
          </cell>
          <cell r="G2616">
            <v>878.88</v>
          </cell>
        </row>
        <row r="2617">
          <cell r="A2617" t="str">
            <v>41.10.080</v>
          </cell>
          <cell r="B2617" t="str">
            <v>CDHU 187</v>
          </cell>
          <cell r="C2617" t="str">
            <v>Cruzeta reforçada em ferro galvanizado para fixação de duas luminárias</v>
          </cell>
          <cell r="D2617" t="str">
            <v>UN</v>
          </cell>
          <cell r="E2617">
            <v>461.91</v>
          </cell>
          <cell r="F2617">
            <v>67.33</v>
          </cell>
          <cell r="G2617">
            <v>529.24</v>
          </cell>
        </row>
        <row r="2618">
          <cell r="A2618" t="str">
            <v>41.10.260</v>
          </cell>
          <cell r="B2618" t="str">
            <v>CDHU 187</v>
          </cell>
          <cell r="C2618" t="str">
            <v>Poste telecônico curvo em aço SAE 1010/1020 galvanizado a fogo, altura de 8,00 m</v>
          </cell>
          <cell r="D2618" t="str">
            <v>UN</v>
          </cell>
          <cell r="E2618">
            <v>2251.0500000000002</v>
          </cell>
          <cell r="F2618">
            <v>292.3</v>
          </cell>
          <cell r="G2618">
            <v>2543.35</v>
          </cell>
        </row>
        <row r="2619">
          <cell r="A2619" t="str">
            <v>41.10.330</v>
          </cell>
          <cell r="B2619" t="str">
            <v>CDHU 187</v>
          </cell>
          <cell r="C2619" t="str">
            <v>Poste telecônico reto em aço SAE 1010/1020 galvanizado a fogo, altura de 10,00 m</v>
          </cell>
          <cell r="D2619" t="str">
            <v>UN</v>
          </cell>
          <cell r="E2619">
            <v>2841.73</v>
          </cell>
          <cell r="F2619">
            <v>108.15</v>
          </cell>
          <cell r="G2619">
            <v>2949.88</v>
          </cell>
        </row>
        <row r="2620">
          <cell r="A2620" t="str">
            <v>41.10.340</v>
          </cell>
          <cell r="B2620" t="str">
            <v>CDHU 187</v>
          </cell>
          <cell r="C2620" t="str">
            <v>Poste telecônico reto em aço SAE 1010/1020 galvanizado a fogo, altura de 8,00 m</v>
          </cell>
          <cell r="D2620" t="str">
            <v>UN</v>
          </cell>
          <cell r="E2620">
            <v>2217.64</v>
          </cell>
          <cell r="F2620">
            <v>108.15</v>
          </cell>
          <cell r="G2620">
            <v>2325.79</v>
          </cell>
        </row>
        <row r="2621">
          <cell r="A2621" t="str">
            <v>41.10.400</v>
          </cell>
          <cell r="B2621" t="str">
            <v>CDHU 187</v>
          </cell>
          <cell r="C2621" t="str">
            <v>Poste telecônico em aço SAE 1010/1020 galvanizado a fogo, com espera para uma luminária, altura de 3,00 m</v>
          </cell>
          <cell r="D2621" t="str">
            <v>UN</v>
          </cell>
          <cell r="E2621">
            <v>754.7</v>
          </cell>
          <cell r="F2621">
            <v>69.73</v>
          </cell>
          <cell r="G2621">
            <v>824.43</v>
          </cell>
        </row>
        <row r="2622">
          <cell r="A2622" t="str">
            <v>41.10.410</v>
          </cell>
          <cell r="B2622" t="str">
            <v>CDHU 187</v>
          </cell>
          <cell r="C2622" t="str">
            <v>Poste telecônico em aço SAE 1010/1020 galvanizado a fogo, com espera para duas luminárias, altura de 3,00 m</v>
          </cell>
          <cell r="D2622" t="str">
            <v>UN</v>
          </cell>
          <cell r="E2622">
            <v>815.25</v>
          </cell>
          <cell r="F2622">
            <v>69.73</v>
          </cell>
          <cell r="G2622">
            <v>884.98</v>
          </cell>
        </row>
        <row r="2623">
          <cell r="A2623" t="str">
            <v>41.10.430</v>
          </cell>
          <cell r="B2623" t="str">
            <v>CDHU 187</v>
          </cell>
          <cell r="C2623" t="str">
            <v>Poste telecônico reto em aço SAE 1010/1020 galvanizado a fogo, altura de 6,00 m</v>
          </cell>
          <cell r="D2623" t="str">
            <v>UN</v>
          </cell>
          <cell r="E2623">
            <v>1559.28</v>
          </cell>
          <cell r="F2623">
            <v>108.15</v>
          </cell>
          <cell r="G2623">
            <v>1667.43</v>
          </cell>
        </row>
        <row r="2624">
          <cell r="A2624" t="str">
            <v>41.10.490</v>
          </cell>
          <cell r="B2624" t="str">
            <v>CDHU 187</v>
          </cell>
          <cell r="C2624" t="str">
            <v>Poste telecônico reto em aço SAE 1010/1020 galvanizado a fogo, com base, altura de 7,00 m</v>
          </cell>
          <cell r="D2624" t="str">
            <v>UN</v>
          </cell>
          <cell r="E2624">
            <v>1631.52</v>
          </cell>
          <cell r="F2624">
            <v>484.8</v>
          </cell>
          <cell r="G2624">
            <v>2116.3200000000002</v>
          </cell>
        </row>
        <row r="2625">
          <cell r="A2625" t="str">
            <v>41.10.500</v>
          </cell>
          <cell r="B2625" t="str">
            <v>CDHU 187</v>
          </cell>
          <cell r="C2625" t="str">
            <v>Poste telecônico reto em aço SAE 1010/1020 galvanizado a fogo, altura de 4,00 m</v>
          </cell>
          <cell r="D2625" t="str">
            <v>UN</v>
          </cell>
          <cell r="E2625">
            <v>1095.8900000000001</v>
          </cell>
          <cell r="F2625">
            <v>108.15</v>
          </cell>
          <cell r="G2625">
            <v>1204.04</v>
          </cell>
        </row>
        <row r="2626">
          <cell r="A2626" t="str">
            <v>41.11</v>
          </cell>
          <cell r="B2626" t="str">
            <v>CDHU 187</v>
          </cell>
          <cell r="C2626" t="str">
            <v>Aparelho de iluminacao publica e decorativa</v>
          </cell>
        </row>
        <row r="2627">
          <cell r="A2627" t="str">
            <v>41.11.060</v>
          </cell>
          <cell r="B2627" t="str">
            <v>CDHU 187</v>
          </cell>
          <cell r="C2627" t="str">
            <v>Luminária fechada para iluminação pública tipo pétala pequena</v>
          </cell>
          <cell r="D2627" t="str">
            <v>UN</v>
          </cell>
          <cell r="E2627">
            <v>695.12</v>
          </cell>
          <cell r="F2627">
            <v>33.67</v>
          </cell>
          <cell r="G2627">
            <v>728.79</v>
          </cell>
        </row>
        <row r="2628">
          <cell r="A2628" t="str">
            <v>41.11.090</v>
          </cell>
          <cell r="B2628" t="str">
            <v>CDHU 187</v>
          </cell>
          <cell r="C2628" t="str">
            <v>Luminária com corpo em tubo de alumínio tipo balizador para uso externo</v>
          </cell>
          <cell r="D2628" t="str">
            <v>UN</v>
          </cell>
          <cell r="E2628">
            <v>90.97</v>
          </cell>
          <cell r="F2628">
            <v>14.36</v>
          </cell>
          <cell r="G2628">
            <v>105.33</v>
          </cell>
        </row>
        <row r="2629">
          <cell r="A2629" t="str">
            <v>41.11.094</v>
          </cell>
          <cell r="B2629" t="str">
            <v>CDHU 187</v>
          </cell>
          <cell r="C2629" t="str">
            <v>Luminária LED de embutir para caixa de luz 4 x 2cm, para uso externo, tipo balizador de 3 W</v>
          </cell>
          <cell r="D2629" t="str">
            <v>UN</v>
          </cell>
          <cell r="E2629">
            <v>50.06</v>
          </cell>
          <cell r="F2629">
            <v>14.36</v>
          </cell>
          <cell r="G2629">
            <v>64.42</v>
          </cell>
        </row>
        <row r="2630">
          <cell r="A2630" t="str">
            <v>41.11.100</v>
          </cell>
          <cell r="B2630" t="str">
            <v>CDHU 187</v>
          </cell>
          <cell r="C2630" t="str">
            <v>Luminária retangular fechada para iluminação externa em poste, tipo pétala grande</v>
          </cell>
          <cell r="D2630" t="str">
            <v>UN</v>
          </cell>
          <cell r="E2630">
            <v>515</v>
          </cell>
          <cell r="F2630">
            <v>33.67</v>
          </cell>
          <cell r="G2630">
            <v>548.66999999999996</v>
          </cell>
        </row>
        <row r="2631">
          <cell r="A2631" t="str">
            <v>41.11.110</v>
          </cell>
          <cell r="B2631" t="str">
            <v>CDHU 187</v>
          </cell>
          <cell r="C2631" t="str">
            <v>Luminária retangular fechada para iluminação externa em poste, tipo pétala pequena</v>
          </cell>
          <cell r="D2631" t="str">
            <v>UN</v>
          </cell>
          <cell r="E2631">
            <v>495.82</v>
          </cell>
          <cell r="F2631">
            <v>33.67</v>
          </cell>
          <cell r="G2631">
            <v>529.49</v>
          </cell>
        </row>
        <row r="2632">
          <cell r="A2632" t="str">
            <v>41.11.115</v>
          </cell>
          <cell r="B2632" t="str">
            <v>CDHU 187</v>
          </cell>
          <cell r="C2632" t="str">
            <v>Luminária retangular tipo arandela externa para 2 lâmpadas, com difusor em polietileno ou vidro leitoso</v>
          </cell>
          <cell r="D2632" t="str">
            <v>UN</v>
          </cell>
          <cell r="E2632">
            <v>113.5</v>
          </cell>
          <cell r="F2632">
            <v>23.94</v>
          </cell>
          <cell r="G2632">
            <v>137.44</v>
          </cell>
        </row>
        <row r="2633">
          <cell r="A2633" t="str">
            <v>41.11.440</v>
          </cell>
          <cell r="B2633" t="str">
            <v>CDHU 187</v>
          </cell>
          <cell r="C2633" t="str">
            <v>Suporte tubular de fixação em poste para 1 luminária tipo pétala</v>
          </cell>
          <cell r="D2633" t="str">
            <v>UN</v>
          </cell>
          <cell r="E2633">
            <v>87.96</v>
          </cell>
          <cell r="F2633">
            <v>14.36</v>
          </cell>
          <cell r="G2633">
            <v>102.32</v>
          </cell>
        </row>
        <row r="2634">
          <cell r="A2634" t="str">
            <v>41.11.450</v>
          </cell>
          <cell r="B2634" t="str">
            <v>CDHU 187</v>
          </cell>
          <cell r="C2634" t="str">
            <v>Suporte tubular de fixação em poste para 2 luminárias tipo pétala</v>
          </cell>
          <cell r="D2634" t="str">
            <v>UN</v>
          </cell>
          <cell r="E2634">
            <v>113.62</v>
          </cell>
          <cell r="F2634">
            <v>14.36</v>
          </cell>
          <cell r="G2634">
            <v>127.98</v>
          </cell>
        </row>
        <row r="2635">
          <cell r="A2635" t="str">
            <v>41.11.702</v>
          </cell>
          <cell r="B2635" t="str">
            <v>CDHU 187</v>
          </cell>
          <cell r="C2635" t="str">
            <v>Luminária LED solar integrada para poste, fluxo luminoso de 8000 lm, eficiência mínima de 130,5 lm/W - potência de 80 W</v>
          </cell>
          <cell r="D2635" t="str">
            <v>UN</v>
          </cell>
          <cell r="E2635">
            <v>7095.95</v>
          </cell>
          <cell r="F2635">
            <v>33.67</v>
          </cell>
          <cell r="G2635">
            <v>7129.62</v>
          </cell>
        </row>
        <row r="2636">
          <cell r="A2636" t="str">
            <v>41.11.703</v>
          </cell>
          <cell r="B2636" t="str">
            <v>CDHU 187</v>
          </cell>
          <cell r="C2636" t="str">
            <v>Luminária LED retangular para poste, fluxo luminoso de 14160 a 17475 lm, eficiência mínima de 118 lm/W - potência de 80 W/120 W</v>
          </cell>
          <cell r="D2636" t="str">
            <v>UN</v>
          </cell>
          <cell r="E2636">
            <v>1371.75</v>
          </cell>
          <cell r="F2636">
            <v>33.67</v>
          </cell>
          <cell r="G2636">
            <v>1405.42</v>
          </cell>
        </row>
        <row r="2637">
          <cell r="A2637" t="str">
            <v>41.11.704</v>
          </cell>
          <cell r="B2637" t="str">
            <v>CDHU 187</v>
          </cell>
          <cell r="C2637" t="str">
            <v>Luminária LED retangular para poste, fluxo luminoso de 14083 lm, eficiência mínima 135 lm/W - potência de 104 W</v>
          </cell>
          <cell r="D2637" t="str">
            <v>UN</v>
          </cell>
          <cell r="E2637">
            <v>857.18</v>
          </cell>
          <cell r="F2637">
            <v>33.67</v>
          </cell>
          <cell r="G2637">
            <v>890.85</v>
          </cell>
        </row>
        <row r="2638">
          <cell r="A2638" t="str">
            <v>41.11.707</v>
          </cell>
          <cell r="B2638" t="str">
            <v>CDHU 187</v>
          </cell>
          <cell r="C2638" t="str">
            <v>Luminária LED retangular para poste, fluxo luminoso de 27624 lm, eficiência mínima 135 lm/W - potência de 204 W</v>
          </cell>
          <cell r="D2638" t="str">
            <v>UN</v>
          </cell>
          <cell r="E2638">
            <v>1337.96</v>
          </cell>
          <cell r="F2638">
            <v>33.67</v>
          </cell>
          <cell r="G2638">
            <v>1371.63</v>
          </cell>
        </row>
        <row r="2639">
          <cell r="A2639" t="str">
            <v>41.11.711</v>
          </cell>
          <cell r="B2639" t="str">
            <v>CDHU 187</v>
          </cell>
          <cell r="C2639" t="str">
            <v>Luminária LED retangular para parede ou piso, fluxo luminoso de 11878 a 12150 lm, eficiência mínima 107 lm/W - potência de 86 W/120 W</v>
          </cell>
          <cell r="D2639" t="str">
            <v>UN</v>
          </cell>
          <cell r="E2639">
            <v>837.68</v>
          </cell>
          <cell r="F2639">
            <v>33.67</v>
          </cell>
          <cell r="G2639">
            <v>871.35</v>
          </cell>
        </row>
        <row r="2640">
          <cell r="A2640" t="str">
            <v>41.11.712</v>
          </cell>
          <cell r="B2640" t="str">
            <v>CDHU 187</v>
          </cell>
          <cell r="C2640" t="str">
            <v>Luminária LED redonda de embutir para parede ou piso, área interna ou externa, bivolt - potência 6 W</v>
          </cell>
          <cell r="D2640" t="str">
            <v>UN</v>
          </cell>
          <cell r="E2640">
            <v>136.72999999999999</v>
          </cell>
          <cell r="F2640">
            <v>33.67</v>
          </cell>
          <cell r="G2640">
            <v>170.4</v>
          </cell>
        </row>
        <row r="2641">
          <cell r="A2641" t="str">
            <v>41.11.721</v>
          </cell>
          <cell r="B2641" t="str">
            <v>CDHU 187</v>
          </cell>
          <cell r="C2641" t="str">
            <v>Luminária LED retangular para poste, fluxo luminoso de 6250 a 6674 lm, eficiência mínima 113 lm/W - potência 40 W/59 W</v>
          </cell>
          <cell r="D2641" t="str">
            <v>UN</v>
          </cell>
          <cell r="E2641">
            <v>1026.73</v>
          </cell>
          <cell r="F2641">
            <v>33.67</v>
          </cell>
          <cell r="G2641">
            <v>1060.4000000000001</v>
          </cell>
        </row>
        <row r="2642">
          <cell r="A2642" t="str">
            <v>41.12</v>
          </cell>
          <cell r="B2642" t="str">
            <v>CDHU 187</v>
          </cell>
          <cell r="C2642" t="str">
            <v>Aparelho de iluminacao de longo alcance e especifica</v>
          </cell>
        </row>
        <row r="2643">
          <cell r="A2643" t="str">
            <v>41.12.050</v>
          </cell>
          <cell r="B2643" t="str">
            <v>CDHU 187</v>
          </cell>
          <cell r="C2643" t="str">
            <v>Projetor retangular fechado, com alojamento para reator, para lâmpada vapor metálico ou vapor de sódio de 150 W a 400 W</v>
          </cell>
          <cell r="D2643" t="str">
            <v>UN</v>
          </cell>
          <cell r="E2643">
            <v>1264.19</v>
          </cell>
          <cell r="F2643">
            <v>23.94</v>
          </cell>
          <cell r="G2643">
            <v>1288.1300000000001</v>
          </cell>
        </row>
        <row r="2644">
          <cell r="A2644" t="str">
            <v>41.12.060</v>
          </cell>
          <cell r="B2644" t="str">
            <v>CDHU 187</v>
          </cell>
          <cell r="C2644" t="str">
            <v>Projetor retangular fechado, para lâmpada vapor de sódio de 1.000 W ou vapor metálico de 2.000 W</v>
          </cell>
          <cell r="D2644" t="str">
            <v>UN</v>
          </cell>
          <cell r="E2644">
            <v>577.48</v>
          </cell>
          <cell r="F2644">
            <v>23.94</v>
          </cell>
          <cell r="G2644">
            <v>601.41999999999996</v>
          </cell>
        </row>
        <row r="2645">
          <cell r="A2645" t="str">
            <v>41.12.070</v>
          </cell>
          <cell r="B2645" t="str">
            <v>CDHU 187</v>
          </cell>
          <cell r="C2645" t="str">
            <v>Projetor retangular fechado, para lâmpada vapor metálico de 70 W/150 W ou halógena de 300 W/500 W</v>
          </cell>
          <cell r="D2645" t="str">
            <v>UN</v>
          </cell>
          <cell r="E2645">
            <v>710.51</v>
          </cell>
          <cell r="F2645">
            <v>23.94</v>
          </cell>
          <cell r="G2645">
            <v>734.45</v>
          </cell>
        </row>
        <row r="2646">
          <cell r="A2646" t="str">
            <v>41.12.080</v>
          </cell>
          <cell r="B2646" t="str">
            <v>CDHU 187</v>
          </cell>
          <cell r="C2646" t="str">
            <v>Projetor retangular fechado, para lâmpada vapor metálico ou vapor de sódio de 250 W/400 W</v>
          </cell>
          <cell r="D2646" t="str">
            <v>UN</v>
          </cell>
          <cell r="E2646">
            <v>443.77</v>
          </cell>
          <cell r="F2646">
            <v>23.94</v>
          </cell>
          <cell r="G2646">
            <v>467.71</v>
          </cell>
        </row>
        <row r="2647">
          <cell r="A2647" t="str">
            <v>41.12.090</v>
          </cell>
          <cell r="B2647" t="str">
            <v>CDHU 187</v>
          </cell>
          <cell r="C2647" t="str">
            <v>Projetor cônico fechado, para lâmpadas vapor metálico, vapor de sódio de 250 W/400 W ou mista de 250 W/500 W</v>
          </cell>
          <cell r="D2647" t="str">
            <v>UN</v>
          </cell>
          <cell r="E2647">
            <v>808.69</v>
          </cell>
          <cell r="F2647">
            <v>23.94</v>
          </cell>
          <cell r="G2647">
            <v>832.63</v>
          </cell>
        </row>
        <row r="2648">
          <cell r="A2648" t="str">
            <v>41.12.210</v>
          </cell>
          <cell r="B2648" t="str">
            <v>CDHU 187</v>
          </cell>
          <cell r="C2648" t="str">
            <v>Projetor LED modular, fluxo luminoso de 26294 lm, eficiência mínima de 125 l/W - 150 W/200 W</v>
          </cell>
          <cell r="D2648" t="str">
            <v>UN</v>
          </cell>
          <cell r="E2648">
            <v>1009.75</v>
          </cell>
          <cell r="F2648">
            <v>23.94</v>
          </cell>
          <cell r="G2648">
            <v>1033.69</v>
          </cell>
        </row>
        <row r="2649">
          <cell r="A2649" t="str">
            <v>41.13</v>
          </cell>
          <cell r="B2649" t="str">
            <v>CDHU 187</v>
          </cell>
          <cell r="C2649" t="str">
            <v>Aparelho de iluminacao a prova de tempo, gases e vapores</v>
          </cell>
        </row>
        <row r="2650">
          <cell r="A2650" t="str">
            <v>41.13.030</v>
          </cell>
          <cell r="B2650" t="str">
            <v>CDHU 187</v>
          </cell>
          <cell r="C2650" t="str">
            <v>Luminária blindada retangular de embutir, para lâmpada de 160 W</v>
          </cell>
          <cell r="D2650" t="str">
            <v>UN</v>
          </cell>
          <cell r="E2650">
            <v>325.52999999999997</v>
          </cell>
          <cell r="F2650">
            <v>19.149999999999999</v>
          </cell>
          <cell r="G2650">
            <v>344.68</v>
          </cell>
        </row>
        <row r="2651">
          <cell r="A2651" t="str">
            <v>41.13.040</v>
          </cell>
          <cell r="B2651" t="str">
            <v>CDHU 187</v>
          </cell>
          <cell r="C2651" t="str">
            <v>Luminária blindada de sobrepor ou pendente em calha fechada, para 1 lâmpada fluorescente de 32 W/36 W/40 W</v>
          </cell>
          <cell r="D2651" t="str">
            <v>UN</v>
          </cell>
          <cell r="E2651">
            <v>294.38</v>
          </cell>
          <cell r="F2651">
            <v>19.149999999999999</v>
          </cell>
          <cell r="G2651">
            <v>313.52999999999997</v>
          </cell>
        </row>
        <row r="2652">
          <cell r="A2652" t="str">
            <v>41.13.050</v>
          </cell>
          <cell r="B2652" t="str">
            <v>CDHU 187</v>
          </cell>
          <cell r="C2652" t="str">
            <v>Luminária blindada de sobrepor ou pendente em calha fechada, para 2 lâmpadas fluorescentes de 32 W/36 W/40 W</v>
          </cell>
          <cell r="D2652" t="str">
            <v>UN</v>
          </cell>
          <cell r="E2652">
            <v>230.99</v>
          </cell>
          <cell r="F2652">
            <v>19.149999999999999</v>
          </cell>
          <cell r="G2652">
            <v>250.14</v>
          </cell>
        </row>
        <row r="2653">
          <cell r="A2653" t="str">
            <v>41.13.102</v>
          </cell>
          <cell r="B2653" t="str">
            <v>CDHU 187</v>
          </cell>
          <cell r="C2653" t="str">
            <v>Luminária blindada tipo arandela de 45º e 90º, para lâmpada LED</v>
          </cell>
          <cell r="D2653" t="str">
            <v>UN</v>
          </cell>
          <cell r="E2653">
            <v>166.22</v>
          </cell>
          <cell r="F2653">
            <v>19.149999999999999</v>
          </cell>
          <cell r="G2653">
            <v>185.37</v>
          </cell>
        </row>
        <row r="2654">
          <cell r="A2654" t="str">
            <v>41.13.200</v>
          </cell>
          <cell r="B2654" t="str">
            <v>CDHU 187</v>
          </cell>
          <cell r="C2654" t="str">
            <v>Luminária blindada oval de sobrepor ou arandela, para lâmpada fluorescentes compacta</v>
          </cell>
          <cell r="D2654" t="str">
            <v>UN</v>
          </cell>
          <cell r="E2654">
            <v>102.93</v>
          </cell>
          <cell r="F2654">
            <v>19.149999999999999</v>
          </cell>
          <cell r="G2654">
            <v>122.08</v>
          </cell>
        </row>
        <row r="2655">
          <cell r="A2655" t="str">
            <v>41.14</v>
          </cell>
          <cell r="B2655" t="str">
            <v>CDHU 187</v>
          </cell>
          <cell r="C2655" t="str">
            <v>Aparelho de iluminacao comercial e industrial</v>
          </cell>
        </row>
        <row r="2656">
          <cell r="A2656" t="str">
            <v>41.14.020</v>
          </cell>
          <cell r="B2656" t="str">
            <v>CDHU 187</v>
          </cell>
          <cell r="C2656" t="str">
            <v>Luminária retangular de embutir tipo calha fechada, com difusor plano, para 2 lâmpadas fluorescentes tubulares de 28 W/32 W/36 W/54 W</v>
          </cell>
          <cell r="D2656" t="str">
            <v>UN</v>
          </cell>
          <cell r="E2656">
            <v>160.97</v>
          </cell>
          <cell r="F2656">
            <v>19.149999999999999</v>
          </cell>
          <cell r="G2656">
            <v>180.12</v>
          </cell>
        </row>
        <row r="2657">
          <cell r="A2657" t="str">
            <v>41.14.070</v>
          </cell>
          <cell r="B2657" t="str">
            <v>CDHU 187</v>
          </cell>
          <cell r="C2657" t="str">
            <v>Luminária retangular de sobrepor tipo calha aberta, para 2 lâmpadas fluorescentes tubulares de 32 W</v>
          </cell>
          <cell r="D2657" t="str">
            <v>UN</v>
          </cell>
          <cell r="E2657">
            <v>55.17</v>
          </cell>
          <cell r="F2657">
            <v>19.149999999999999</v>
          </cell>
          <cell r="G2657">
            <v>74.319999999999993</v>
          </cell>
        </row>
        <row r="2658">
          <cell r="A2658" t="str">
            <v>41.14.090</v>
          </cell>
          <cell r="B2658" t="str">
            <v>CDHU 187</v>
          </cell>
          <cell r="C2658" t="str">
            <v>Luminária retangular de sobrepor tipo calha fechada, com difusor translúcido, para 2 lâmpadas fluorescentes de 28 W/32 W/36 W/54 W</v>
          </cell>
          <cell r="D2658" t="str">
            <v>UN</v>
          </cell>
          <cell r="E2658">
            <v>160.63999999999999</v>
          </cell>
          <cell r="F2658">
            <v>19.149999999999999</v>
          </cell>
          <cell r="G2658">
            <v>179.79</v>
          </cell>
        </row>
        <row r="2659">
          <cell r="A2659" t="str">
            <v>41.14.210</v>
          </cell>
          <cell r="B2659" t="str">
            <v>CDHU 187</v>
          </cell>
          <cell r="C2659" t="str">
            <v>Luminária quadrada de embutir tipo calha aberta com aletas planas, para 2 lâmpadas fluorescentes compactas de 18 W/26 W</v>
          </cell>
          <cell r="D2659" t="str">
            <v>UN</v>
          </cell>
          <cell r="E2659">
            <v>62.11</v>
          </cell>
          <cell r="F2659">
            <v>23.94</v>
          </cell>
          <cell r="G2659">
            <v>86.05</v>
          </cell>
        </row>
        <row r="2660">
          <cell r="A2660" t="str">
            <v>41.14.310</v>
          </cell>
          <cell r="B2660" t="str">
            <v>CDHU 187</v>
          </cell>
          <cell r="C2660" t="str">
            <v>Luminária redonda de embutir com difusor recuado, para 1 ou 2 lâmpadas fluorescentes compactas de 15 W/18 W/20 W/23 W/26 W</v>
          </cell>
          <cell r="D2660" t="str">
            <v>UN</v>
          </cell>
          <cell r="E2660">
            <v>95.8</v>
          </cell>
          <cell r="F2660">
            <v>19.149999999999999</v>
          </cell>
          <cell r="G2660">
            <v>114.95</v>
          </cell>
        </row>
        <row r="2661">
          <cell r="A2661" t="str">
            <v>41.14.390</v>
          </cell>
          <cell r="B2661" t="str">
            <v>CDHU 187</v>
          </cell>
          <cell r="C2661" t="str">
            <v>Luminária retangular de sobrepor tipo calha aberta, com refletor em alumínio de alto brilho, para 2 lâmpadas fluorescentes tubulares 32 W/36 W</v>
          </cell>
          <cell r="D2661" t="str">
            <v>UN</v>
          </cell>
          <cell r="E2661">
            <v>121.15</v>
          </cell>
          <cell r="F2661">
            <v>19.149999999999999</v>
          </cell>
          <cell r="G2661">
            <v>140.30000000000001</v>
          </cell>
        </row>
        <row r="2662">
          <cell r="A2662" t="str">
            <v>41.14.430</v>
          </cell>
          <cell r="B2662" t="str">
            <v>CDHU 187</v>
          </cell>
          <cell r="C2662" t="str">
            <v>Luminária quadrada de embutir tipo calha aberta, com refletor e aleta parabólicas em alumínio de alto brilho, para 4 lâmpadas fluorescentes de 14 W/16 W/18 W</v>
          </cell>
          <cell r="D2662" t="str">
            <v>UN</v>
          </cell>
          <cell r="E2662">
            <v>200.46</v>
          </cell>
          <cell r="F2662">
            <v>19.149999999999999</v>
          </cell>
          <cell r="G2662">
            <v>219.61</v>
          </cell>
        </row>
        <row r="2663">
          <cell r="A2663" t="str">
            <v>41.14.510</v>
          </cell>
          <cell r="B2663" t="str">
            <v>CDHU 187</v>
          </cell>
          <cell r="C2663" t="str">
            <v>Luminária industrial pendente com refletor prismático sem alojamento para reator, para lâmpadas vapor de sódio/metálico ou mista de 150 W/250 W/400 W</v>
          </cell>
          <cell r="D2663" t="str">
            <v>UN</v>
          </cell>
          <cell r="E2663">
            <v>158.88999999999999</v>
          </cell>
          <cell r="F2663">
            <v>14.36</v>
          </cell>
          <cell r="G2663">
            <v>173.25</v>
          </cell>
        </row>
        <row r="2664">
          <cell r="A2664" t="str">
            <v>41.14.530</v>
          </cell>
          <cell r="B2664" t="str">
            <v>CDHU 187</v>
          </cell>
          <cell r="C2664" t="str">
            <v>Luminária redonda de sobrepor com difusor em vidro temperado jateado para 1 ou 2 lâmpadas fluorescentes compactas de 18 W/26 W</v>
          </cell>
          <cell r="D2664" t="str">
            <v>UN</v>
          </cell>
          <cell r="E2664">
            <v>69.36</v>
          </cell>
          <cell r="F2664">
            <v>14.36</v>
          </cell>
          <cell r="G2664">
            <v>83.72</v>
          </cell>
        </row>
        <row r="2665">
          <cell r="A2665" t="str">
            <v>41.14.560</v>
          </cell>
          <cell r="B2665" t="str">
            <v>CDHU 187</v>
          </cell>
          <cell r="C2665" t="str">
            <v>Luminária retangular de embutir tipo calha aberta com aletas parabólicas para 2 lâmpadas fluorescentes tubulares de 28 W/54 W</v>
          </cell>
          <cell r="D2665" t="str">
            <v>UN</v>
          </cell>
          <cell r="E2665">
            <v>135.94</v>
          </cell>
          <cell r="F2665">
            <v>19.149999999999999</v>
          </cell>
          <cell r="G2665">
            <v>155.09</v>
          </cell>
        </row>
        <row r="2666">
          <cell r="A2666" t="str">
            <v>41.14.590</v>
          </cell>
          <cell r="B2666" t="str">
            <v>CDHU 187</v>
          </cell>
          <cell r="C2666" t="str">
            <v>Luminária industrial pendente tipo calha aberta instalação em perfilado para 1 ou 2 lâmpadas fluorescentes tubulares 14 W</v>
          </cell>
          <cell r="D2666" t="str">
            <v>UN</v>
          </cell>
          <cell r="E2666">
            <v>74.040000000000006</v>
          </cell>
          <cell r="F2666">
            <v>23.94</v>
          </cell>
          <cell r="G2666">
            <v>97.98</v>
          </cell>
        </row>
        <row r="2667">
          <cell r="A2667" t="str">
            <v>41.14.600</v>
          </cell>
          <cell r="B2667" t="str">
            <v>CDHU 187</v>
          </cell>
          <cell r="C2667" t="str">
            <v>Luminária industrial pendente tipo calha aberta instalação em perfilado para 1 ou 2 lâmpadas fluorescentes tubulares 28 W/54 W</v>
          </cell>
          <cell r="D2667" t="str">
            <v>UN</v>
          </cell>
          <cell r="E2667">
            <v>100.4</v>
          </cell>
          <cell r="F2667">
            <v>23.94</v>
          </cell>
          <cell r="G2667">
            <v>124.34</v>
          </cell>
        </row>
        <row r="2668">
          <cell r="A2668" t="str">
            <v>41.14.620</v>
          </cell>
          <cell r="B2668" t="str">
            <v>CDHU 187</v>
          </cell>
          <cell r="C2668" t="str">
            <v>Luminária retangular de sobrepor tipo calha aberta com refletor e aletas parabólicas para 2 lâmpadas fluorescentes tubulares 28 W/54 W</v>
          </cell>
          <cell r="D2668" t="str">
            <v>UN</v>
          </cell>
          <cell r="E2668">
            <v>166.98</v>
          </cell>
          <cell r="F2668">
            <v>23.94</v>
          </cell>
          <cell r="G2668">
            <v>190.92</v>
          </cell>
        </row>
        <row r="2669">
          <cell r="A2669" t="str">
            <v>41.14.640</v>
          </cell>
          <cell r="B2669" t="str">
            <v>CDHU 187</v>
          </cell>
          <cell r="C2669" t="str">
            <v>Luminária retangular de embutir tipo calha aberta com refletor em alumínio de alto brilho para 2 lâmpadas fluorescentes tubulares de 28 W/54 W</v>
          </cell>
          <cell r="D2669" t="str">
            <v>UN</v>
          </cell>
          <cell r="E2669">
            <v>96.31</v>
          </cell>
          <cell r="F2669">
            <v>23.94</v>
          </cell>
          <cell r="G2669">
            <v>120.25</v>
          </cell>
        </row>
        <row r="2670">
          <cell r="A2670" t="str">
            <v>41.14.670</v>
          </cell>
          <cell r="B2670" t="str">
            <v>CDHU 187</v>
          </cell>
          <cell r="C2670" t="str">
            <v>Luminária triangular de sobrepor tipo arandela para fluorescente compacta de 15 W/20 W/23 W</v>
          </cell>
          <cell r="D2670" t="str">
            <v>UN</v>
          </cell>
          <cell r="E2670">
            <v>76.12</v>
          </cell>
          <cell r="F2670">
            <v>23.94</v>
          </cell>
          <cell r="G2670">
            <v>100.06</v>
          </cell>
        </row>
        <row r="2671">
          <cell r="A2671" t="str">
            <v>41.14.730</v>
          </cell>
          <cell r="B2671" t="str">
            <v>CDHU 187</v>
          </cell>
          <cell r="C2671" t="str">
            <v>Luminária redonda de embutir com refletor em alumínio jateado e difusor em vidro para 2 lâmpadas fluorescentes compactas duplas de 18 W/26 W</v>
          </cell>
          <cell r="D2671" t="str">
            <v>UN</v>
          </cell>
          <cell r="E2671">
            <v>63.09</v>
          </cell>
          <cell r="F2671">
            <v>19.149999999999999</v>
          </cell>
          <cell r="G2671">
            <v>82.24</v>
          </cell>
        </row>
        <row r="2672">
          <cell r="A2672" t="str">
            <v>41.14.740</v>
          </cell>
          <cell r="B2672" t="str">
            <v>CDHU 187</v>
          </cell>
          <cell r="C2672" t="str">
            <v>Luminária retangular de embutir assimétrica para 1 lâmpada fluorescente tubular de 14 W</v>
          </cell>
          <cell r="D2672" t="str">
            <v>UN</v>
          </cell>
          <cell r="E2672">
            <v>111.21</v>
          </cell>
          <cell r="F2672">
            <v>19.149999999999999</v>
          </cell>
          <cell r="G2672">
            <v>130.36000000000001</v>
          </cell>
        </row>
        <row r="2673">
          <cell r="A2673" t="str">
            <v>41.14.750</v>
          </cell>
          <cell r="B2673" t="str">
            <v>CDHU 187</v>
          </cell>
          <cell r="C2673" t="str">
            <v>Luminária redonda de sobrepor ou pendente com refletor em alumínio anodizado facho concentrado para 1 lâmpada vapor metálico elipsoidal de 250 W ou 400 W</v>
          </cell>
          <cell r="D2673" t="str">
            <v>UN</v>
          </cell>
          <cell r="E2673">
            <v>381.11</v>
          </cell>
          <cell r="F2673">
            <v>19.149999999999999</v>
          </cell>
          <cell r="G2673">
            <v>400.26</v>
          </cell>
        </row>
        <row r="2674">
          <cell r="A2674" t="str">
            <v>41.14.780</v>
          </cell>
          <cell r="B2674" t="str">
            <v>CDHU 187</v>
          </cell>
          <cell r="C2674" t="str">
            <v>Luminária retangular de sobrepor tipo calha fechada, com difusor plano, para 4 lâmpadas fluorescentes tubulares de 14 W/16 W/18 W</v>
          </cell>
          <cell r="D2674" t="str">
            <v>UN</v>
          </cell>
          <cell r="E2674">
            <v>207.48</v>
          </cell>
          <cell r="F2674">
            <v>19.149999999999999</v>
          </cell>
          <cell r="G2674">
            <v>226.63</v>
          </cell>
        </row>
        <row r="2675">
          <cell r="A2675" t="str">
            <v>41.14.790</v>
          </cell>
          <cell r="B2675" t="str">
            <v>CDHU 187</v>
          </cell>
          <cell r="C2675" t="str">
            <v>Luminária retangular de embutir tipo calha aberta com refletor assimétrico em alumínio de alto brilho para 2 lâmpadas fluorescentes tubulares de 28 W/54 W</v>
          </cell>
          <cell r="D2675" t="str">
            <v>UN</v>
          </cell>
          <cell r="E2675">
            <v>149.88999999999999</v>
          </cell>
          <cell r="F2675">
            <v>19.149999999999999</v>
          </cell>
          <cell r="G2675">
            <v>169.04</v>
          </cell>
        </row>
        <row r="2676">
          <cell r="A2676" t="str">
            <v>41.14.792</v>
          </cell>
          <cell r="B2676" t="str">
            <v>CDHU 187</v>
          </cell>
          <cell r="C2676" t="str">
            <v>Luminária hermética de sobrepor, com difusor em policarbonato, para lâmpadas de 2 x 28 W</v>
          </cell>
          <cell r="D2676" t="str">
            <v>UN</v>
          </cell>
          <cell r="E2676">
            <v>104.97</v>
          </cell>
          <cell r="F2676">
            <v>19.149999999999999</v>
          </cell>
          <cell r="G2676">
            <v>124.12</v>
          </cell>
        </row>
        <row r="2677">
          <cell r="A2677" t="str">
            <v>41.15</v>
          </cell>
          <cell r="B2677" t="str">
            <v>CDHU 187</v>
          </cell>
          <cell r="C2677" t="str">
            <v>Aparelho de iluminacao interna decorativa</v>
          </cell>
        </row>
        <row r="2678">
          <cell r="A2678" t="str">
            <v>41.15.170</v>
          </cell>
          <cell r="B2678" t="str">
            <v>CDHU 187</v>
          </cell>
          <cell r="C2678" t="str">
            <v>Luminária redonda de embutir, com foco orientável e acessório antiofuscante, para 1 lâmpada dicroica de 50 W</v>
          </cell>
          <cell r="D2678" t="str">
            <v>UN</v>
          </cell>
          <cell r="E2678">
            <v>36.61</v>
          </cell>
          <cell r="F2678">
            <v>14.36</v>
          </cell>
          <cell r="G2678">
            <v>50.97</v>
          </cell>
        </row>
        <row r="2679">
          <cell r="A2679" t="str">
            <v>41.20</v>
          </cell>
          <cell r="B2679" t="str">
            <v>CDHU 187</v>
          </cell>
          <cell r="C2679" t="str">
            <v>Reparos, conservacoes e complementos - GRUPO 41</v>
          </cell>
        </row>
        <row r="2680">
          <cell r="A2680" t="str">
            <v>41.20.020</v>
          </cell>
          <cell r="B2680" t="str">
            <v>CDHU 187</v>
          </cell>
          <cell r="C2680" t="str">
            <v>Recolocação de aparelhos de iluminação ou projetores fixos em teto, piso ou parede</v>
          </cell>
          <cell r="D2680" t="str">
            <v>UN</v>
          </cell>
          <cell r="E2680">
            <v>0.38</v>
          </cell>
          <cell r="F2680">
            <v>19.149999999999999</v>
          </cell>
          <cell r="G2680">
            <v>19.53</v>
          </cell>
        </row>
        <row r="2681">
          <cell r="A2681" t="str">
            <v>41.20.080</v>
          </cell>
          <cell r="B2681" t="str">
            <v>CDHU 187</v>
          </cell>
          <cell r="C2681" t="str">
            <v>Plafon plástico e/ou PVC para acabamento de ponto de luz, com soquete E-27 para lâmpada fluorescente compacta</v>
          </cell>
          <cell r="D2681" t="str">
            <v>UN</v>
          </cell>
          <cell r="E2681">
            <v>6.46</v>
          </cell>
          <cell r="F2681">
            <v>3.89</v>
          </cell>
          <cell r="G2681">
            <v>10.35</v>
          </cell>
        </row>
        <row r="2682">
          <cell r="A2682" t="str">
            <v>41.20.120</v>
          </cell>
          <cell r="B2682" t="str">
            <v>CDHU 187</v>
          </cell>
          <cell r="C2682" t="str">
            <v>Recolocação de reator</v>
          </cell>
          <cell r="D2682" t="str">
            <v>UN</v>
          </cell>
          <cell r="F2682">
            <v>19.149999999999999</v>
          </cell>
          <cell r="G2682">
            <v>19.149999999999999</v>
          </cell>
        </row>
        <row r="2683">
          <cell r="A2683" t="str">
            <v>41.20.130</v>
          </cell>
          <cell r="B2683" t="str">
            <v>CDHU 187</v>
          </cell>
          <cell r="C2683" t="str">
            <v>Recolocação de lâmpada</v>
          </cell>
          <cell r="D2683" t="str">
            <v>UN</v>
          </cell>
          <cell r="F2683">
            <v>3.89</v>
          </cell>
          <cell r="G2683">
            <v>3.89</v>
          </cell>
        </row>
        <row r="2684">
          <cell r="A2684" t="str">
            <v>41.31</v>
          </cell>
          <cell r="B2684" t="str">
            <v>CDHU 187</v>
          </cell>
          <cell r="C2684" t="str">
            <v>Iluminacao LED</v>
          </cell>
        </row>
        <row r="2685">
          <cell r="A2685" t="str">
            <v>41.31.040</v>
          </cell>
          <cell r="B2685" t="str">
            <v>CDHU 187</v>
          </cell>
          <cell r="C2685" t="str">
            <v>Luminária LED retangular de sobrepor com difusor translúcido, 4000 K, fluxo luminoso de 3690 a 4800 lm, potência de 38 W a 41 W</v>
          </cell>
          <cell r="D2685" t="str">
            <v>UN</v>
          </cell>
          <cell r="E2685">
            <v>334.55</v>
          </cell>
          <cell r="F2685">
            <v>19.149999999999999</v>
          </cell>
          <cell r="G2685">
            <v>353.7</v>
          </cell>
        </row>
        <row r="2686">
          <cell r="A2686" t="str">
            <v>41.31.070</v>
          </cell>
          <cell r="B2686" t="str">
            <v>CDHU 187</v>
          </cell>
          <cell r="C2686" t="str">
            <v>Luminária LED quadrada de sobrepor com difusor prismático translúcido, 4000 K, fluxo luminoso de 1363 a 1800 lm, potência de 15 W a 24 W</v>
          </cell>
          <cell r="D2686" t="str">
            <v>UN</v>
          </cell>
          <cell r="E2686">
            <v>265.83999999999997</v>
          </cell>
          <cell r="F2686">
            <v>14.36</v>
          </cell>
          <cell r="G2686">
            <v>280.2</v>
          </cell>
        </row>
        <row r="2687">
          <cell r="A2687" t="str">
            <v>41.31.080</v>
          </cell>
          <cell r="B2687" t="str">
            <v>CDHU 187</v>
          </cell>
          <cell r="C2687" t="str">
            <v>Luminária LED redonda de embutir com difusor translúcido, 4000 K, fluxo luminoso de 800 a 1060 lm, potência de 9 W a 12 W</v>
          </cell>
          <cell r="D2687" t="str">
            <v>UN</v>
          </cell>
          <cell r="E2687">
            <v>148.06</v>
          </cell>
          <cell r="F2687">
            <v>19.149999999999999</v>
          </cell>
          <cell r="G2687">
            <v>167.21</v>
          </cell>
        </row>
        <row r="2688">
          <cell r="A2688" t="str">
            <v>41.31.087</v>
          </cell>
          <cell r="B2688" t="str">
            <v>CDHU 187</v>
          </cell>
          <cell r="C2688" t="str">
            <v>Luminária LED redonda de sobrepor com difusor recuado translucido, 4000 K, fluxo luminoso de 1900 a 2000 lm, potência de 17 W a 19 W</v>
          </cell>
          <cell r="D2688" t="str">
            <v>UN</v>
          </cell>
          <cell r="E2688">
            <v>261.99</v>
          </cell>
          <cell r="F2688">
            <v>14.36</v>
          </cell>
          <cell r="G2688">
            <v>276.35000000000002</v>
          </cell>
        </row>
        <row r="2689">
          <cell r="A2689" t="str">
            <v>41.31.100</v>
          </cell>
          <cell r="B2689" t="str">
            <v>CDHU 187</v>
          </cell>
          <cell r="C2689" t="str">
            <v>Projetor LED verde retangular, foco orientável, para fixação em parede ou piso, potência de 7,5 W</v>
          </cell>
          <cell r="D2689" t="str">
            <v>UN</v>
          </cell>
          <cell r="E2689">
            <v>28.94</v>
          </cell>
          <cell r="F2689">
            <v>14.36</v>
          </cell>
          <cell r="G2689">
            <v>43.3</v>
          </cell>
        </row>
        <row r="2690">
          <cell r="A2690" t="str">
            <v>41.31.101</v>
          </cell>
          <cell r="B2690" t="str">
            <v>CDHU 187</v>
          </cell>
          <cell r="C2690" t="str">
            <v>Projetor LED retangular, potência de 30 W, fluxo luminoso de 2250 a 2400 lm, temperatura cor 6.500 K, bivolt</v>
          </cell>
          <cell r="D2690" t="str">
            <v>UN</v>
          </cell>
          <cell r="E2690">
            <v>54.92</v>
          </cell>
          <cell r="F2690">
            <v>23.94</v>
          </cell>
          <cell r="G2690">
            <v>78.86</v>
          </cell>
        </row>
        <row r="2691">
          <cell r="A2691" t="str">
            <v>42</v>
          </cell>
          <cell r="B2691" t="str">
            <v>CDHU 187</v>
          </cell>
          <cell r="C2691" t="str">
            <v>PARA-RAIOS PARA EDIFICACAO</v>
          </cell>
        </row>
        <row r="2692">
          <cell r="A2692" t="str">
            <v>42.01</v>
          </cell>
          <cell r="B2692" t="str">
            <v>CDHU 187</v>
          </cell>
          <cell r="C2692" t="str">
            <v>Complementos para para-raios</v>
          </cell>
        </row>
        <row r="2693">
          <cell r="A2693" t="str">
            <v>42.01.020</v>
          </cell>
          <cell r="B2693" t="str">
            <v>CDHU 187</v>
          </cell>
          <cell r="C2693" t="str">
            <v>Captor tipo Franklin, h= 300 mm, 4 pontos, 1 descida, acabamento cromado</v>
          </cell>
          <cell r="D2693" t="str">
            <v>UN</v>
          </cell>
          <cell r="E2693">
            <v>86.97</v>
          </cell>
          <cell r="F2693">
            <v>11.97</v>
          </cell>
          <cell r="G2693">
            <v>98.94</v>
          </cell>
        </row>
        <row r="2694">
          <cell r="A2694" t="str">
            <v>42.01.040</v>
          </cell>
          <cell r="B2694" t="str">
            <v>CDHU 187</v>
          </cell>
          <cell r="C2694" t="str">
            <v>Captor tipo Franklin, h= 300 mm, 4 pontos, 2 descidas, acabamento cromado</v>
          </cell>
          <cell r="D2694" t="str">
            <v>UN</v>
          </cell>
          <cell r="E2694">
            <v>133.83000000000001</v>
          </cell>
          <cell r="F2694">
            <v>11.97</v>
          </cell>
          <cell r="G2694">
            <v>145.80000000000001</v>
          </cell>
        </row>
        <row r="2695">
          <cell r="A2695" t="str">
            <v>42.01.060</v>
          </cell>
          <cell r="B2695" t="str">
            <v>CDHU 187</v>
          </cell>
          <cell r="C2695" t="str">
            <v>Luva de redução galvanizada de 2´ x 3/4´</v>
          </cell>
          <cell r="D2695" t="str">
            <v>UN</v>
          </cell>
          <cell r="E2695">
            <v>72.790000000000006</v>
          </cell>
          <cell r="F2695">
            <v>11.97</v>
          </cell>
          <cell r="G2695">
            <v>84.76</v>
          </cell>
        </row>
        <row r="2696">
          <cell r="A2696" t="str">
            <v>42.01.080</v>
          </cell>
          <cell r="B2696" t="str">
            <v>CDHU 187</v>
          </cell>
          <cell r="C2696" t="str">
            <v>Niple duplo galvanizado de 2´</v>
          </cell>
          <cell r="D2696" t="str">
            <v>UN</v>
          </cell>
          <cell r="E2696">
            <v>50.12</v>
          </cell>
          <cell r="F2696">
            <v>11.97</v>
          </cell>
          <cell r="G2696">
            <v>62.09</v>
          </cell>
        </row>
        <row r="2697">
          <cell r="A2697" t="str">
            <v>42.01.086</v>
          </cell>
          <cell r="B2697" t="str">
            <v>CDHU 187</v>
          </cell>
          <cell r="C2697" t="str">
            <v>Captor tipo terminal aéreo, h= 300 mm em alumínio</v>
          </cell>
          <cell r="D2697" t="str">
            <v>UN</v>
          </cell>
          <cell r="E2697">
            <v>4.96</v>
          </cell>
          <cell r="F2697">
            <v>11.97</v>
          </cell>
          <cell r="G2697">
            <v>16.93</v>
          </cell>
        </row>
        <row r="2698">
          <cell r="A2698" t="str">
            <v>42.01.090</v>
          </cell>
          <cell r="B2698" t="str">
            <v>CDHU 187</v>
          </cell>
          <cell r="C2698" t="str">
            <v>Captor tipo terminal aéreo, h= 300 mm, diâmetro de 1/4´ em cobre</v>
          </cell>
          <cell r="D2698" t="str">
            <v>UN</v>
          </cell>
          <cell r="E2698">
            <v>11.86</v>
          </cell>
          <cell r="F2698">
            <v>11.97</v>
          </cell>
          <cell r="G2698">
            <v>23.83</v>
          </cell>
        </row>
        <row r="2699">
          <cell r="A2699" t="str">
            <v>42.01.096</v>
          </cell>
          <cell r="B2699" t="str">
            <v>CDHU 187</v>
          </cell>
          <cell r="C2699" t="str">
            <v>Captor tipo terminal aéreo, h= 250 mm, diâmetro de 3/8´ galvanizado a fogo</v>
          </cell>
          <cell r="D2699" t="str">
            <v>UN</v>
          </cell>
          <cell r="E2699">
            <v>12.44</v>
          </cell>
          <cell r="F2699">
            <v>11.97</v>
          </cell>
          <cell r="G2699">
            <v>24.41</v>
          </cell>
        </row>
        <row r="2700">
          <cell r="A2700" t="str">
            <v>42.01.098</v>
          </cell>
          <cell r="B2700" t="str">
            <v>CDHU 187</v>
          </cell>
          <cell r="C2700" t="str">
            <v>Captor tipo terminal aéreo, h= 600 mm, diâmetro de 3/8´ galvanizado a fogo</v>
          </cell>
          <cell r="D2700" t="str">
            <v>UN</v>
          </cell>
          <cell r="E2700">
            <v>15.08</v>
          </cell>
          <cell r="F2700">
            <v>11.97</v>
          </cell>
          <cell r="G2700">
            <v>27.05</v>
          </cell>
        </row>
        <row r="2701">
          <cell r="A2701" t="str">
            <v>42.02</v>
          </cell>
          <cell r="B2701" t="str">
            <v>CDHU 187</v>
          </cell>
          <cell r="C2701" t="str">
            <v>Isolador galvanizado uso geral</v>
          </cell>
        </row>
        <row r="2702">
          <cell r="A2702" t="str">
            <v>42.02.010</v>
          </cell>
          <cell r="B2702" t="str">
            <v>CDHU 187</v>
          </cell>
          <cell r="C2702" t="str">
            <v>Isolador galvanizado uso geral, simples com rosca mecânica</v>
          </cell>
          <cell r="D2702" t="str">
            <v>UN</v>
          </cell>
          <cell r="E2702">
            <v>5.89</v>
          </cell>
          <cell r="F2702">
            <v>11.97</v>
          </cell>
          <cell r="G2702">
            <v>17.86</v>
          </cell>
        </row>
        <row r="2703">
          <cell r="A2703" t="str">
            <v>42.02.020</v>
          </cell>
          <cell r="B2703" t="str">
            <v>CDHU 187</v>
          </cell>
          <cell r="C2703" t="str">
            <v>Isolador galvanizado uso geral, reforçado para fixação a 90°</v>
          </cell>
          <cell r="D2703" t="str">
            <v>UN</v>
          </cell>
          <cell r="E2703">
            <v>15.73</v>
          </cell>
          <cell r="F2703">
            <v>11.97</v>
          </cell>
          <cell r="G2703">
            <v>27.7</v>
          </cell>
        </row>
        <row r="2704">
          <cell r="A2704" t="str">
            <v>42.02.040</v>
          </cell>
          <cell r="B2704" t="str">
            <v>CDHU 187</v>
          </cell>
          <cell r="C2704" t="str">
            <v>Isolador galvanizado uso geral, simples com chapa de encosto</v>
          </cell>
          <cell r="D2704" t="str">
            <v>UN</v>
          </cell>
          <cell r="E2704">
            <v>5.53</v>
          </cell>
          <cell r="F2704">
            <v>11.97</v>
          </cell>
          <cell r="G2704">
            <v>17.5</v>
          </cell>
        </row>
        <row r="2705">
          <cell r="A2705" t="str">
            <v>42.02.060</v>
          </cell>
          <cell r="B2705" t="str">
            <v>CDHU 187</v>
          </cell>
          <cell r="C2705" t="str">
            <v>Isolador galvanizado uso geral, reforçado com chapa de encosto</v>
          </cell>
          <cell r="D2705" t="str">
            <v>UN</v>
          </cell>
          <cell r="E2705">
            <v>8.07</v>
          </cell>
          <cell r="F2705">
            <v>11.97</v>
          </cell>
          <cell r="G2705">
            <v>20.04</v>
          </cell>
        </row>
        <row r="2706">
          <cell r="A2706" t="str">
            <v>42.02.080</v>
          </cell>
          <cell r="B2706" t="str">
            <v>CDHU 187</v>
          </cell>
          <cell r="C2706" t="str">
            <v>Isolador galvanizado uso geral, simples com calha para telha ondulada</v>
          </cell>
          <cell r="D2706" t="str">
            <v>UN</v>
          </cell>
          <cell r="E2706">
            <v>14.04</v>
          </cell>
          <cell r="F2706">
            <v>11.97</v>
          </cell>
          <cell r="G2706">
            <v>26.01</v>
          </cell>
        </row>
        <row r="2707">
          <cell r="A2707" t="str">
            <v>42.02.100</v>
          </cell>
          <cell r="B2707" t="str">
            <v>CDHU 187</v>
          </cell>
          <cell r="C2707" t="str">
            <v>Isolador galvanizado uso geral, reforçado com calha para telha ondulada</v>
          </cell>
          <cell r="D2707" t="str">
            <v>UN</v>
          </cell>
          <cell r="E2707">
            <v>17.02</v>
          </cell>
          <cell r="F2707">
            <v>11.97</v>
          </cell>
          <cell r="G2707">
            <v>28.99</v>
          </cell>
        </row>
        <row r="2708">
          <cell r="A2708" t="str">
            <v>42.03</v>
          </cell>
          <cell r="B2708" t="str">
            <v>CDHU 187</v>
          </cell>
          <cell r="C2708" t="str">
            <v>Isolador galvanizado para mastro</v>
          </cell>
        </row>
        <row r="2709">
          <cell r="A2709" t="str">
            <v>42.03.020</v>
          </cell>
          <cell r="B2709" t="str">
            <v>CDHU 187</v>
          </cell>
          <cell r="C2709" t="str">
            <v>Isolador galvanizado para mastro de diâmetro 2´, simples com 1 descida</v>
          </cell>
          <cell r="D2709" t="str">
            <v>UN</v>
          </cell>
          <cell r="E2709">
            <v>10.8</v>
          </cell>
          <cell r="F2709">
            <v>11.97</v>
          </cell>
          <cell r="G2709">
            <v>22.77</v>
          </cell>
        </row>
        <row r="2710">
          <cell r="A2710" t="str">
            <v>42.03.040</v>
          </cell>
          <cell r="B2710" t="str">
            <v>CDHU 187</v>
          </cell>
          <cell r="C2710" t="str">
            <v>Isolador galvanizado para mastro de diâmetro 2´, simples com 2 descidas</v>
          </cell>
          <cell r="D2710" t="str">
            <v>UN</v>
          </cell>
          <cell r="E2710">
            <v>15.15</v>
          </cell>
          <cell r="F2710">
            <v>11.97</v>
          </cell>
          <cell r="G2710">
            <v>27.12</v>
          </cell>
        </row>
        <row r="2711">
          <cell r="A2711" t="str">
            <v>42.03.060</v>
          </cell>
          <cell r="B2711" t="str">
            <v>CDHU 187</v>
          </cell>
          <cell r="C2711" t="str">
            <v>Isolador galvanizado para mastro de diâmetro 2´, reforçado com 1 descida</v>
          </cell>
          <cell r="D2711" t="str">
            <v>UN</v>
          </cell>
          <cell r="E2711">
            <v>13.47</v>
          </cell>
          <cell r="F2711">
            <v>11.97</v>
          </cell>
          <cell r="G2711">
            <v>25.44</v>
          </cell>
        </row>
        <row r="2712">
          <cell r="A2712" t="str">
            <v>42.03.080</v>
          </cell>
          <cell r="B2712" t="str">
            <v>CDHU 187</v>
          </cell>
          <cell r="C2712" t="str">
            <v>Isolador galvanizado para mastro de diâmetro 2´, reforçado com 2 descidas</v>
          </cell>
          <cell r="D2712" t="str">
            <v>UN</v>
          </cell>
          <cell r="E2712">
            <v>17.79</v>
          </cell>
          <cell r="F2712">
            <v>11.97</v>
          </cell>
          <cell r="G2712">
            <v>29.76</v>
          </cell>
        </row>
        <row r="2713">
          <cell r="A2713" t="str">
            <v>42.04</v>
          </cell>
          <cell r="B2713" t="str">
            <v>CDHU 187</v>
          </cell>
          <cell r="C2713" t="str">
            <v>Componentes de sustentacao para mastro galvanizado</v>
          </cell>
        </row>
        <row r="2714">
          <cell r="A2714" t="str">
            <v>42.04.020</v>
          </cell>
          <cell r="B2714" t="str">
            <v>CDHU 187</v>
          </cell>
          <cell r="C2714" t="str">
            <v>Braçadeira de contraventagem para mastro de diâmetro 2´</v>
          </cell>
          <cell r="D2714" t="str">
            <v>UN</v>
          </cell>
          <cell r="E2714">
            <v>12.69</v>
          </cell>
          <cell r="F2714">
            <v>11.97</v>
          </cell>
          <cell r="G2714">
            <v>24.66</v>
          </cell>
        </row>
        <row r="2715">
          <cell r="A2715" t="str">
            <v>42.04.040</v>
          </cell>
          <cell r="B2715" t="str">
            <v>CDHU 187</v>
          </cell>
          <cell r="C2715" t="str">
            <v>Apoio para mastro de diâmetro 2´</v>
          </cell>
          <cell r="D2715" t="str">
            <v>UN</v>
          </cell>
          <cell r="E2715">
            <v>12.07</v>
          </cell>
          <cell r="F2715">
            <v>11.97</v>
          </cell>
          <cell r="G2715">
            <v>24.04</v>
          </cell>
        </row>
        <row r="2716">
          <cell r="A2716" t="str">
            <v>42.04.060</v>
          </cell>
          <cell r="B2716" t="str">
            <v>CDHU 187</v>
          </cell>
          <cell r="C2716" t="str">
            <v>Base para mastro de diâmetro 2´</v>
          </cell>
          <cell r="D2716" t="str">
            <v>UN</v>
          </cell>
          <cell r="E2716">
            <v>78.95</v>
          </cell>
          <cell r="F2716">
            <v>11.97</v>
          </cell>
          <cell r="G2716">
            <v>90.92</v>
          </cell>
        </row>
        <row r="2717">
          <cell r="A2717" t="str">
            <v>42.04.080</v>
          </cell>
          <cell r="B2717" t="str">
            <v>CDHU 187</v>
          </cell>
          <cell r="C2717" t="str">
            <v>Contraventagem com cabo para mastro de diâmetro 2´</v>
          </cell>
          <cell r="D2717" t="str">
            <v>UN</v>
          </cell>
          <cell r="E2717">
            <v>180.56</v>
          </cell>
          <cell r="F2717">
            <v>14.36</v>
          </cell>
          <cell r="G2717">
            <v>194.92</v>
          </cell>
        </row>
        <row r="2718">
          <cell r="A2718" t="str">
            <v>42.04.120</v>
          </cell>
          <cell r="B2718" t="str">
            <v>CDHU 187</v>
          </cell>
          <cell r="C2718" t="str">
            <v>Mastro simples galvanizado de diâmetro 2´</v>
          </cell>
          <cell r="D2718" t="str">
            <v>M</v>
          </cell>
          <cell r="E2718">
            <v>82.65</v>
          </cell>
          <cell r="F2718">
            <v>14.36</v>
          </cell>
          <cell r="G2718">
            <v>97.01</v>
          </cell>
        </row>
        <row r="2719">
          <cell r="A2719" t="str">
            <v>42.04.140</v>
          </cell>
          <cell r="B2719" t="str">
            <v>CDHU 187</v>
          </cell>
          <cell r="C2719" t="str">
            <v>Suporte porta bandeira simples para mastro de diâmetro 2´</v>
          </cell>
          <cell r="D2719" t="str">
            <v>UN</v>
          </cell>
          <cell r="E2719">
            <v>11.79</v>
          </cell>
          <cell r="F2719">
            <v>11.97</v>
          </cell>
          <cell r="G2719">
            <v>23.76</v>
          </cell>
        </row>
        <row r="2720">
          <cell r="A2720" t="str">
            <v>42.04.160</v>
          </cell>
          <cell r="B2720" t="str">
            <v>CDHU 187</v>
          </cell>
          <cell r="C2720" t="str">
            <v>Suporte porta bandeira reforçado para mastro de diâmetro 2´</v>
          </cell>
          <cell r="D2720" t="str">
            <v>UN</v>
          </cell>
          <cell r="E2720">
            <v>40.35</v>
          </cell>
          <cell r="F2720">
            <v>11.97</v>
          </cell>
          <cell r="G2720">
            <v>52.32</v>
          </cell>
        </row>
        <row r="2721">
          <cell r="A2721" t="str">
            <v>42.05</v>
          </cell>
          <cell r="B2721" t="str">
            <v>CDHU 187</v>
          </cell>
          <cell r="C2721" t="str">
            <v>Componentes para cabo de descida</v>
          </cell>
        </row>
        <row r="2722">
          <cell r="A2722" t="str">
            <v>42.05.010</v>
          </cell>
          <cell r="B2722" t="str">
            <v>CDHU 187</v>
          </cell>
          <cell r="C2722" t="str">
            <v>Sinalizador de obstáculo simples, sem célula fotoelétrica</v>
          </cell>
          <cell r="D2722" t="str">
            <v>UN</v>
          </cell>
          <cell r="E2722">
            <v>36.32</v>
          </cell>
          <cell r="F2722">
            <v>11.97</v>
          </cell>
          <cell r="G2722">
            <v>48.29</v>
          </cell>
        </row>
        <row r="2723">
          <cell r="A2723" t="str">
            <v>42.05.020</v>
          </cell>
          <cell r="B2723" t="str">
            <v>CDHU 187</v>
          </cell>
          <cell r="C2723" t="str">
            <v>Braçadeira para fixação do aparelho sinalizador para mastro de diâmetro 2´</v>
          </cell>
          <cell r="D2723" t="str">
            <v>UN</v>
          </cell>
          <cell r="E2723">
            <v>16.600000000000001</v>
          </cell>
          <cell r="F2723">
            <v>11.97</v>
          </cell>
          <cell r="G2723">
            <v>28.57</v>
          </cell>
        </row>
        <row r="2724">
          <cell r="A2724" t="str">
            <v>42.05.030</v>
          </cell>
          <cell r="B2724" t="str">
            <v>CDHU 187</v>
          </cell>
          <cell r="C2724" t="str">
            <v>Sinalizador de obstáculo duplo, sem célula fotoelétrica</v>
          </cell>
          <cell r="D2724" t="str">
            <v>UN</v>
          </cell>
          <cell r="E2724">
            <v>78.48</v>
          </cell>
          <cell r="F2724">
            <v>11.97</v>
          </cell>
          <cell r="G2724">
            <v>90.45</v>
          </cell>
        </row>
        <row r="2725">
          <cell r="A2725" t="str">
            <v>42.05.050</v>
          </cell>
          <cell r="B2725" t="str">
            <v>CDHU 187</v>
          </cell>
          <cell r="C2725" t="str">
            <v>Sinalizador de obstáculo simples, com célula fotoelétrica</v>
          </cell>
          <cell r="D2725" t="str">
            <v>UN</v>
          </cell>
          <cell r="E2725">
            <v>57.68</v>
          </cell>
          <cell r="F2725">
            <v>11.97</v>
          </cell>
          <cell r="G2725">
            <v>69.650000000000006</v>
          </cell>
        </row>
        <row r="2726">
          <cell r="A2726" t="str">
            <v>42.05.070</v>
          </cell>
          <cell r="B2726" t="str">
            <v>CDHU 187</v>
          </cell>
          <cell r="C2726" t="str">
            <v>Sinalizador de obstáculo duplo, com célula fotoelétrica</v>
          </cell>
          <cell r="D2726" t="str">
            <v>UN</v>
          </cell>
          <cell r="E2726">
            <v>124.02</v>
          </cell>
          <cell r="F2726">
            <v>11.97</v>
          </cell>
          <cell r="G2726">
            <v>135.99</v>
          </cell>
        </row>
        <row r="2727">
          <cell r="A2727" t="str">
            <v>42.05.100</v>
          </cell>
          <cell r="B2727" t="str">
            <v>CDHU 187</v>
          </cell>
          <cell r="C2727" t="str">
            <v>Caixa de inspeção suspensa</v>
          </cell>
          <cell r="D2727" t="str">
            <v>UN</v>
          </cell>
          <cell r="E2727">
            <v>17.649999999999999</v>
          </cell>
          <cell r="F2727">
            <v>47.86</v>
          </cell>
          <cell r="G2727">
            <v>65.510000000000005</v>
          </cell>
        </row>
        <row r="2728">
          <cell r="A2728" t="str">
            <v>42.05.110</v>
          </cell>
          <cell r="B2728" t="str">
            <v>CDHU 187</v>
          </cell>
          <cell r="C2728" t="str">
            <v>Conector cabo/haste de 3/4´</v>
          </cell>
          <cell r="D2728" t="str">
            <v>UN</v>
          </cell>
          <cell r="E2728">
            <v>22.26</v>
          </cell>
          <cell r="F2728">
            <v>4.79</v>
          </cell>
          <cell r="G2728">
            <v>27.05</v>
          </cell>
        </row>
        <row r="2729">
          <cell r="A2729" t="str">
            <v>42.05.120</v>
          </cell>
          <cell r="B2729" t="str">
            <v>CDHU 187</v>
          </cell>
          <cell r="C2729" t="str">
            <v>Conector de emenda em latão para cabo de até 50 mm² com 4 parafusos</v>
          </cell>
          <cell r="D2729" t="str">
            <v>UN</v>
          </cell>
          <cell r="E2729">
            <v>29.02</v>
          </cell>
          <cell r="F2729">
            <v>4.79</v>
          </cell>
          <cell r="G2729">
            <v>33.81</v>
          </cell>
        </row>
        <row r="2730">
          <cell r="A2730" t="str">
            <v>42.05.140</v>
          </cell>
          <cell r="B2730" t="str">
            <v>CDHU 187</v>
          </cell>
          <cell r="C2730" t="str">
            <v>Conector olhal cabo/haste de 3/4´</v>
          </cell>
          <cell r="D2730" t="str">
            <v>UN</v>
          </cell>
          <cell r="E2730">
            <v>18.059999999999999</v>
          </cell>
          <cell r="F2730">
            <v>4.79</v>
          </cell>
          <cell r="G2730">
            <v>22.85</v>
          </cell>
        </row>
        <row r="2731">
          <cell r="A2731" t="str">
            <v>42.05.160</v>
          </cell>
          <cell r="B2731" t="str">
            <v>CDHU 187</v>
          </cell>
          <cell r="C2731" t="str">
            <v>Conector olhal cabo/haste de 5/8´</v>
          </cell>
          <cell r="D2731" t="str">
            <v>UN</v>
          </cell>
          <cell r="E2731">
            <v>5.94</v>
          </cell>
          <cell r="F2731">
            <v>4.79</v>
          </cell>
          <cell r="G2731">
            <v>10.73</v>
          </cell>
        </row>
        <row r="2732">
          <cell r="A2732" t="str">
            <v>42.05.170</v>
          </cell>
          <cell r="B2732" t="str">
            <v>CDHU 187</v>
          </cell>
          <cell r="C2732" t="str">
            <v>Vergalhão liso de aço galvanizado, diâmetro de 3/8´</v>
          </cell>
          <cell r="D2732" t="str">
            <v>M</v>
          </cell>
          <cell r="E2732">
            <v>15.81</v>
          </cell>
          <cell r="F2732">
            <v>19.149999999999999</v>
          </cell>
          <cell r="G2732">
            <v>34.96</v>
          </cell>
        </row>
        <row r="2733">
          <cell r="A2733" t="str">
            <v>42.05.180</v>
          </cell>
          <cell r="B2733" t="str">
            <v>CDHU 187</v>
          </cell>
          <cell r="C2733" t="str">
            <v>Esticador em latão para cabo de cobre</v>
          </cell>
          <cell r="D2733" t="str">
            <v>UN</v>
          </cell>
          <cell r="E2733">
            <v>19.98</v>
          </cell>
          <cell r="F2733">
            <v>11.97</v>
          </cell>
          <cell r="G2733">
            <v>31.95</v>
          </cell>
        </row>
        <row r="2734">
          <cell r="A2734" t="str">
            <v>42.05.190</v>
          </cell>
          <cell r="B2734" t="str">
            <v>CDHU 187</v>
          </cell>
          <cell r="C2734" t="str">
            <v>Haste de aterramento de 3/4´ x 3 m</v>
          </cell>
          <cell r="D2734" t="str">
            <v>UN</v>
          </cell>
          <cell r="E2734">
            <v>244.01</v>
          </cell>
          <cell r="F2734">
            <v>23.94</v>
          </cell>
          <cell r="G2734">
            <v>267.95</v>
          </cell>
        </row>
        <row r="2735">
          <cell r="A2735" t="str">
            <v>42.05.200</v>
          </cell>
          <cell r="B2735" t="str">
            <v>CDHU 187</v>
          </cell>
          <cell r="C2735" t="str">
            <v>Haste de aterramento de 5/8´ x 2,4 m</v>
          </cell>
          <cell r="D2735" t="str">
            <v>UN</v>
          </cell>
          <cell r="E2735">
            <v>138.05000000000001</v>
          </cell>
          <cell r="F2735">
            <v>23.94</v>
          </cell>
          <cell r="G2735">
            <v>161.99</v>
          </cell>
        </row>
        <row r="2736">
          <cell r="A2736" t="str">
            <v>42.05.210</v>
          </cell>
          <cell r="B2736" t="str">
            <v>CDHU 187</v>
          </cell>
          <cell r="C2736" t="str">
            <v>Haste de aterramento de 5/8´ x 3 m</v>
          </cell>
          <cell r="D2736" t="str">
            <v>UN</v>
          </cell>
          <cell r="E2736">
            <v>175.52</v>
          </cell>
          <cell r="F2736">
            <v>23.94</v>
          </cell>
          <cell r="G2736">
            <v>199.46</v>
          </cell>
        </row>
        <row r="2737">
          <cell r="A2737" t="str">
            <v>42.05.220</v>
          </cell>
          <cell r="B2737" t="str">
            <v>CDHU 187</v>
          </cell>
          <cell r="C2737" t="str">
            <v>Mastro para sinalizador de obstáculo, de 1,5 m x 3/4´</v>
          </cell>
          <cell r="D2737" t="str">
            <v>UN</v>
          </cell>
          <cell r="E2737">
            <v>49.31</v>
          </cell>
          <cell r="F2737">
            <v>11.97</v>
          </cell>
          <cell r="G2737">
            <v>61.28</v>
          </cell>
        </row>
        <row r="2738">
          <cell r="A2738" t="str">
            <v>42.05.230</v>
          </cell>
          <cell r="B2738" t="str">
            <v>CDHU 187</v>
          </cell>
          <cell r="C2738" t="str">
            <v>Clips de fixação para vergalhão em aço galvanizado de 3/8´</v>
          </cell>
          <cell r="D2738" t="str">
            <v>UN</v>
          </cell>
          <cell r="E2738">
            <v>3.32</v>
          </cell>
          <cell r="F2738">
            <v>9.57</v>
          </cell>
          <cell r="G2738">
            <v>12.89</v>
          </cell>
        </row>
        <row r="2739">
          <cell r="A2739" t="str">
            <v>42.05.240</v>
          </cell>
          <cell r="B2739" t="str">
            <v>CDHU 187</v>
          </cell>
          <cell r="C2739" t="str">
            <v>Suporte para tubo de proteção com chapa de encosto, diâmetro 2´</v>
          </cell>
          <cell r="D2739" t="str">
            <v>UN</v>
          </cell>
          <cell r="E2739">
            <v>10.73</v>
          </cell>
          <cell r="F2739">
            <v>11.97</v>
          </cell>
          <cell r="G2739">
            <v>22.7</v>
          </cell>
        </row>
        <row r="2740">
          <cell r="A2740" t="str">
            <v>42.05.250</v>
          </cell>
          <cell r="B2740" t="str">
            <v>CDHU 187</v>
          </cell>
          <cell r="C2740" t="str">
            <v>Barra condutora chata em alumínio de 3/4´ x 1/4´, inclusive acessórios de fixação</v>
          </cell>
          <cell r="D2740" t="str">
            <v>M</v>
          </cell>
          <cell r="E2740">
            <v>16.670000000000002</v>
          </cell>
          <cell r="F2740">
            <v>23.94</v>
          </cell>
          <cell r="G2740">
            <v>40.61</v>
          </cell>
        </row>
        <row r="2741">
          <cell r="A2741" t="str">
            <v>42.05.260</v>
          </cell>
          <cell r="B2741" t="str">
            <v>CDHU 187</v>
          </cell>
          <cell r="C2741" t="str">
            <v>Suporte para tubo de proteção com grapa para chumbar, diâmetro 2´</v>
          </cell>
          <cell r="D2741" t="str">
            <v>UN</v>
          </cell>
          <cell r="E2741">
            <v>11.06</v>
          </cell>
          <cell r="F2741">
            <v>11.97</v>
          </cell>
          <cell r="G2741">
            <v>23.03</v>
          </cell>
        </row>
        <row r="2742">
          <cell r="A2742" t="str">
            <v>42.05.270</v>
          </cell>
          <cell r="B2742" t="str">
            <v>CDHU 187</v>
          </cell>
          <cell r="C2742" t="str">
            <v>Conector em latão estanhado para cabos de 16 a 50 mm² e vergalhões até 3/8´</v>
          </cell>
          <cell r="D2742" t="str">
            <v>UN</v>
          </cell>
          <cell r="E2742">
            <v>38.67</v>
          </cell>
          <cell r="F2742">
            <v>9.57</v>
          </cell>
          <cell r="G2742">
            <v>48.24</v>
          </cell>
        </row>
        <row r="2743">
          <cell r="A2743" t="str">
            <v>42.05.290</v>
          </cell>
          <cell r="B2743" t="str">
            <v>CDHU 187</v>
          </cell>
          <cell r="C2743" t="str">
            <v>Suporte para fixação de terminal aéreo e/ou de cabo de cobre nu, com base plana</v>
          </cell>
          <cell r="D2743" t="str">
            <v>UN</v>
          </cell>
          <cell r="E2743">
            <v>5.0599999999999996</v>
          </cell>
          <cell r="F2743">
            <v>11.97</v>
          </cell>
          <cell r="G2743">
            <v>17.03</v>
          </cell>
        </row>
        <row r="2744">
          <cell r="A2744" t="str">
            <v>42.05.300</v>
          </cell>
          <cell r="B2744" t="str">
            <v>CDHU 187</v>
          </cell>
          <cell r="C2744" t="str">
            <v>Tampa para caixa de inspeção cilíndrica, aço galvanizado</v>
          </cell>
          <cell r="D2744" t="str">
            <v>UN</v>
          </cell>
          <cell r="E2744">
            <v>48.46</v>
          </cell>
          <cell r="F2744">
            <v>2.39</v>
          </cell>
          <cell r="G2744">
            <v>50.85</v>
          </cell>
        </row>
        <row r="2745">
          <cell r="A2745" t="str">
            <v>42.05.310</v>
          </cell>
          <cell r="B2745" t="str">
            <v>CDHU 187</v>
          </cell>
          <cell r="C2745" t="str">
            <v>Caixa de inspeção do terra cilíndrica em PVC rígido, diâmetro de 300 mm - h= 250 mm</v>
          </cell>
          <cell r="D2745" t="str">
            <v>UN</v>
          </cell>
          <cell r="E2745">
            <v>20.87</v>
          </cell>
          <cell r="F2745">
            <v>11.97</v>
          </cell>
          <cell r="G2745">
            <v>32.840000000000003</v>
          </cell>
        </row>
        <row r="2746">
          <cell r="A2746" t="str">
            <v>42.05.320</v>
          </cell>
          <cell r="B2746" t="str">
            <v>CDHU 187</v>
          </cell>
          <cell r="C2746" t="str">
            <v>Caixa de inspeção do terra cilíndrica em PVC rígido, diâmetro de 300 mm - h= 400 mm</v>
          </cell>
          <cell r="D2746" t="str">
            <v>UN</v>
          </cell>
          <cell r="E2746">
            <v>34.83</v>
          </cell>
          <cell r="F2746">
            <v>11.97</v>
          </cell>
          <cell r="G2746">
            <v>46.8</v>
          </cell>
        </row>
        <row r="2747">
          <cell r="A2747" t="str">
            <v>42.05.330</v>
          </cell>
          <cell r="B2747" t="str">
            <v>CDHU 187</v>
          </cell>
          <cell r="C2747" t="str">
            <v>Caixa de inspeção do terra cilíndrica em PVC rígido, diâmetro de 300 mm - h= 600 mm</v>
          </cell>
          <cell r="D2747" t="str">
            <v>UN</v>
          </cell>
          <cell r="E2747">
            <v>51.44</v>
          </cell>
          <cell r="F2747">
            <v>11.97</v>
          </cell>
          <cell r="G2747">
            <v>63.41</v>
          </cell>
        </row>
        <row r="2748">
          <cell r="A2748" t="str">
            <v>42.05.340</v>
          </cell>
          <cell r="B2748" t="str">
            <v>CDHU 187</v>
          </cell>
          <cell r="C2748" t="str">
            <v>Barra condutora chata em cobre de 3/4´ x 3/16´, inclusive acessórios de fixação</v>
          </cell>
          <cell r="D2748" t="str">
            <v>M</v>
          </cell>
          <cell r="E2748">
            <v>201.02</v>
          </cell>
          <cell r="F2748">
            <v>23.94</v>
          </cell>
          <cell r="G2748">
            <v>224.96</v>
          </cell>
        </row>
        <row r="2749">
          <cell r="A2749" t="str">
            <v>42.05.370</v>
          </cell>
          <cell r="B2749" t="str">
            <v>CDHU 187</v>
          </cell>
          <cell r="C2749" t="str">
            <v>Caixa de equalização, de embutir, em aço com barramento, de 400 x 400 mm e tampa</v>
          </cell>
          <cell r="D2749" t="str">
            <v>UN</v>
          </cell>
          <cell r="E2749">
            <v>535.42999999999995</v>
          </cell>
          <cell r="F2749">
            <v>47.86</v>
          </cell>
          <cell r="G2749">
            <v>583.29</v>
          </cell>
        </row>
        <row r="2750">
          <cell r="A2750" t="str">
            <v>42.05.380</v>
          </cell>
          <cell r="B2750" t="str">
            <v>CDHU 187</v>
          </cell>
          <cell r="C2750" t="str">
            <v>Caixa de equalização, de embutir, em aço com barramento, de 200 x 200 mm e tampa</v>
          </cell>
          <cell r="D2750" t="str">
            <v>UN</v>
          </cell>
          <cell r="E2750">
            <v>371.17</v>
          </cell>
          <cell r="F2750">
            <v>47.86</v>
          </cell>
          <cell r="G2750">
            <v>419.03</v>
          </cell>
        </row>
        <row r="2751">
          <cell r="A2751" t="str">
            <v>42.05.390</v>
          </cell>
          <cell r="B2751" t="str">
            <v>CDHU 187</v>
          </cell>
          <cell r="C2751" t="str">
            <v>Presilha em latão para cabos de 16 até 50 mm²</v>
          </cell>
          <cell r="D2751" t="str">
            <v>UN</v>
          </cell>
          <cell r="E2751">
            <v>1.5</v>
          </cell>
          <cell r="F2751">
            <v>1.95</v>
          </cell>
          <cell r="G2751">
            <v>3.45</v>
          </cell>
        </row>
        <row r="2752">
          <cell r="A2752" t="str">
            <v>42.05.410</v>
          </cell>
          <cell r="B2752" t="str">
            <v>CDHU 187</v>
          </cell>
          <cell r="C2752" t="str">
            <v>Suporte para fixação de terminal aéreo e/ou de cabo de cobre nu, com base ondulada</v>
          </cell>
          <cell r="D2752" t="str">
            <v>UN</v>
          </cell>
          <cell r="E2752">
            <v>6.99</v>
          </cell>
          <cell r="F2752">
            <v>11.97</v>
          </cell>
          <cell r="G2752">
            <v>18.96</v>
          </cell>
        </row>
        <row r="2753">
          <cell r="A2753" t="str">
            <v>42.05.440</v>
          </cell>
          <cell r="B2753" t="str">
            <v>CDHU 187</v>
          </cell>
          <cell r="C2753" t="str">
            <v>Barra condutora chata em alumínio de 7/8´ x 1/8´, inclusive acessórios de fixação</v>
          </cell>
          <cell r="D2753" t="str">
            <v>M</v>
          </cell>
          <cell r="E2753">
            <v>9.68</v>
          </cell>
          <cell r="F2753">
            <v>23.94</v>
          </cell>
          <cell r="G2753">
            <v>33.619999999999997</v>
          </cell>
        </row>
        <row r="2754">
          <cell r="A2754" t="str">
            <v>42.05.450</v>
          </cell>
          <cell r="B2754" t="str">
            <v>CDHU 187</v>
          </cell>
          <cell r="C2754" t="str">
            <v>Conector com rabicho e porca em latão para cabo de 16 a 35 mm²</v>
          </cell>
          <cell r="D2754" t="str">
            <v>UN</v>
          </cell>
          <cell r="E2754">
            <v>19.18</v>
          </cell>
          <cell r="F2754">
            <v>4.79</v>
          </cell>
          <cell r="G2754">
            <v>23.97</v>
          </cell>
        </row>
        <row r="2755">
          <cell r="A2755" t="str">
            <v>42.05.510</v>
          </cell>
          <cell r="B2755" t="str">
            <v>CDHU 187</v>
          </cell>
          <cell r="C2755" t="str">
            <v>Suporte para fixação de fita de alumínio 7/8´ x 1/8´ e/ou cabo de cobre nu, com base ondulada</v>
          </cell>
          <cell r="D2755" t="str">
            <v>UN</v>
          </cell>
          <cell r="E2755">
            <v>7</v>
          </cell>
          <cell r="F2755">
            <v>11.97</v>
          </cell>
          <cell r="G2755">
            <v>18.97</v>
          </cell>
        </row>
        <row r="2756">
          <cell r="A2756" t="str">
            <v>42.05.520</v>
          </cell>
          <cell r="B2756" t="str">
            <v>CDHU 187</v>
          </cell>
          <cell r="C2756" t="str">
            <v>Suporte para fixação de fita de alumínio 7/8´ x 1/8´, com base plana</v>
          </cell>
          <cell r="D2756" t="str">
            <v>UN</v>
          </cell>
          <cell r="E2756">
            <v>5.63</v>
          </cell>
          <cell r="F2756">
            <v>11.97</v>
          </cell>
          <cell r="G2756">
            <v>17.600000000000001</v>
          </cell>
        </row>
        <row r="2757">
          <cell r="A2757" t="str">
            <v>42.05.542</v>
          </cell>
          <cell r="B2757" t="str">
            <v>CDHU 187</v>
          </cell>
          <cell r="C2757" t="str">
            <v>Tela equipotencial em aço inoxidável, largura de 200 mm, espessura de 1,4 mm</v>
          </cell>
          <cell r="D2757" t="str">
            <v>M</v>
          </cell>
          <cell r="E2757">
            <v>69.3</v>
          </cell>
          <cell r="F2757">
            <v>11.97</v>
          </cell>
          <cell r="G2757">
            <v>81.27</v>
          </cell>
        </row>
        <row r="2758">
          <cell r="A2758" t="str">
            <v>42.05.550</v>
          </cell>
          <cell r="B2758" t="str">
            <v>CDHU 187</v>
          </cell>
          <cell r="C2758" t="str">
            <v>Cordoalha flexível "Jumpers" de 25 x 235 mm, com 4 furos de 11 mm</v>
          </cell>
          <cell r="D2758" t="str">
            <v>UN</v>
          </cell>
          <cell r="E2758">
            <v>51.51</v>
          </cell>
          <cell r="F2758">
            <v>11.97</v>
          </cell>
          <cell r="G2758">
            <v>63.48</v>
          </cell>
        </row>
        <row r="2759">
          <cell r="A2759" t="str">
            <v>42.05.560</v>
          </cell>
          <cell r="B2759" t="str">
            <v>CDHU 187</v>
          </cell>
          <cell r="C2759" t="str">
            <v>Cordoalha flexível "Jumpers" de 25 x 300 mm, com 4 furos de 11 mm</v>
          </cell>
          <cell r="D2759" t="str">
            <v>UN</v>
          </cell>
          <cell r="E2759">
            <v>56.82</v>
          </cell>
          <cell r="F2759">
            <v>11.97</v>
          </cell>
          <cell r="G2759">
            <v>68.790000000000006</v>
          </cell>
        </row>
        <row r="2760">
          <cell r="A2760" t="str">
            <v>42.05.570</v>
          </cell>
          <cell r="B2760" t="str">
            <v>CDHU 187</v>
          </cell>
          <cell r="C2760" t="str">
            <v>Terminal estanhado com 1 furo e 1 compressão - 16 mm²</v>
          </cell>
          <cell r="D2760" t="str">
            <v>UN</v>
          </cell>
          <cell r="E2760">
            <v>6.06</v>
          </cell>
          <cell r="F2760">
            <v>11.97</v>
          </cell>
          <cell r="G2760">
            <v>18.03</v>
          </cell>
        </row>
        <row r="2761">
          <cell r="A2761" t="str">
            <v>42.05.580</v>
          </cell>
          <cell r="B2761" t="str">
            <v>CDHU 187</v>
          </cell>
          <cell r="C2761" t="str">
            <v>Terminal estanhado com 1 furo e 1 compressão - 35 mm²</v>
          </cell>
          <cell r="D2761" t="str">
            <v>UN</v>
          </cell>
          <cell r="E2761">
            <v>8.3699999999999992</v>
          </cell>
          <cell r="F2761">
            <v>11.97</v>
          </cell>
          <cell r="G2761">
            <v>20.34</v>
          </cell>
        </row>
        <row r="2762">
          <cell r="A2762" t="str">
            <v>42.05.590</v>
          </cell>
          <cell r="B2762" t="str">
            <v>CDHU 187</v>
          </cell>
          <cell r="C2762" t="str">
            <v>Terminal estanhado com 1 furo e 1 compressão - 50 mm²</v>
          </cell>
          <cell r="D2762" t="str">
            <v>UN</v>
          </cell>
          <cell r="E2762">
            <v>12.06</v>
          </cell>
          <cell r="F2762">
            <v>11.97</v>
          </cell>
          <cell r="G2762">
            <v>24.03</v>
          </cell>
        </row>
        <row r="2763">
          <cell r="A2763" t="str">
            <v>42.05.620</v>
          </cell>
          <cell r="B2763" t="str">
            <v>CDHU 187</v>
          </cell>
          <cell r="C2763" t="str">
            <v>Terminal estanhado com 2 furos e 1 compressão - 50 mm²</v>
          </cell>
          <cell r="D2763" t="str">
            <v>UN</v>
          </cell>
          <cell r="E2763">
            <v>20.010000000000002</v>
          </cell>
          <cell r="F2763">
            <v>11.97</v>
          </cell>
          <cell r="G2763">
            <v>31.98</v>
          </cell>
        </row>
        <row r="2764">
          <cell r="A2764" t="str">
            <v>42.05.630</v>
          </cell>
          <cell r="B2764" t="str">
            <v>CDHU 187</v>
          </cell>
          <cell r="C2764" t="str">
            <v>Conector tipo ´X´ para aterramento de telas, acabamento estanhado, para cabo de 16 - 50 mm²</v>
          </cell>
          <cell r="D2764" t="str">
            <v>UN</v>
          </cell>
          <cell r="E2764">
            <v>97.62</v>
          </cell>
          <cell r="F2764">
            <v>11.97</v>
          </cell>
          <cell r="G2764">
            <v>109.59</v>
          </cell>
        </row>
        <row r="2765">
          <cell r="A2765" t="str">
            <v>42.05.650</v>
          </cell>
          <cell r="B2765" t="str">
            <v>CDHU 187</v>
          </cell>
          <cell r="C2765" t="str">
            <v>Malha fechada pré-fabricada em fio de cobre de 16mm e mesch 30 x 30cm para aterramento</v>
          </cell>
          <cell r="D2765" t="str">
            <v>M2</v>
          </cell>
          <cell r="E2765">
            <v>227.9</v>
          </cell>
          <cell r="F2765">
            <v>4.87</v>
          </cell>
          <cell r="G2765">
            <v>232.77</v>
          </cell>
        </row>
        <row r="2766">
          <cell r="A2766" t="str">
            <v>42.20</v>
          </cell>
          <cell r="B2766" t="str">
            <v>CDHU 187</v>
          </cell>
          <cell r="C2766" t="str">
            <v>Reparos, conservacoes e complementos - GRUPO 42</v>
          </cell>
        </row>
        <row r="2767">
          <cell r="A2767" t="str">
            <v>42.20.080</v>
          </cell>
          <cell r="B2767" t="str">
            <v>CDHU 187</v>
          </cell>
          <cell r="C2767" t="str">
            <v>Solda exotérmica conexão cabo-cabo horizontal em X, bitola do cabo de 16-16mm² a 35-35mm²</v>
          </cell>
          <cell r="D2767" t="str">
            <v>UN</v>
          </cell>
          <cell r="E2767">
            <v>10.58</v>
          </cell>
          <cell r="F2767">
            <v>23.94</v>
          </cell>
          <cell r="G2767">
            <v>34.520000000000003</v>
          </cell>
        </row>
        <row r="2768">
          <cell r="A2768" t="str">
            <v>42.20.090</v>
          </cell>
          <cell r="B2768" t="str">
            <v>CDHU 187</v>
          </cell>
          <cell r="C2768" t="str">
            <v>Solda exotérmica conexão cabo-cabo horizontal em X, bitola do cabo de 50-25mm² a 95-50mm²</v>
          </cell>
          <cell r="D2768" t="str">
            <v>UN</v>
          </cell>
          <cell r="E2768">
            <v>20.95</v>
          </cell>
          <cell r="F2768">
            <v>23.94</v>
          </cell>
          <cell r="G2768">
            <v>44.89</v>
          </cell>
        </row>
        <row r="2769">
          <cell r="A2769" t="str">
            <v>42.20.120</v>
          </cell>
          <cell r="B2769" t="str">
            <v>CDHU 187</v>
          </cell>
          <cell r="C2769" t="str">
            <v>Solda exotérmica conexão cabo-cabo horizontal em X sobreposto, bitola do cabo de 35-35mm² a 50-35mm²</v>
          </cell>
          <cell r="D2769" t="str">
            <v>UN</v>
          </cell>
          <cell r="E2769">
            <v>21.04</v>
          </cell>
          <cell r="F2769">
            <v>23.94</v>
          </cell>
          <cell r="G2769">
            <v>44.98</v>
          </cell>
        </row>
        <row r="2770">
          <cell r="A2770" t="str">
            <v>42.20.130</v>
          </cell>
          <cell r="B2770" t="str">
            <v>CDHU 187</v>
          </cell>
          <cell r="C2770" t="str">
            <v>Solda exotérmica conexão cabo-cabo horizontal em X sobreposto, bitola do cabo de 50-50mm² a 95-50mm²</v>
          </cell>
          <cell r="D2770" t="str">
            <v>UN</v>
          </cell>
          <cell r="E2770">
            <v>37.950000000000003</v>
          </cell>
          <cell r="F2770">
            <v>23.94</v>
          </cell>
          <cell r="G2770">
            <v>61.89</v>
          </cell>
        </row>
        <row r="2771">
          <cell r="A2771" t="str">
            <v>42.20.150</v>
          </cell>
          <cell r="B2771" t="str">
            <v>CDHU 187</v>
          </cell>
          <cell r="C2771" t="str">
            <v>Solda exotérmica conexão cabo-cabo horizontal em T, bitola do cabo de 16-16mm² a 50-35mm², 70-35mm² e 95-35mm²</v>
          </cell>
          <cell r="D2771" t="str">
            <v>UN</v>
          </cell>
          <cell r="E2771">
            <v>10.88</v>
          </cell>
          <cell r="F2771">
            <v>23.94</v>
          </cell>
          <cell r="G2771">
            <v>34.82</v>
          </cell>
        </row>
        <row r="2772">
          <cell r="A2772" t="str">
            <v>42.20.160</v>
          </cell>
          <cell r="B2772" t="str">
            <v>CDHU 187</v>
          </cell>
          <cell r="C2772" t="str">
            <v>Solda exotérmica conexão cabo-cabo horizontal em T, bitola do cabo de 50-50mm² a 95-50mm²</v>
          </cell>
          <cell r="D2772" t="str">
            <v>UN</v>
          </cell>
          <cell r="E2772">
            <v>20.9</v>
          </cell>
          <cell r="F2772">
            <v>23.94</v>
          </cell>
          <cell r="G2772">
            <v>44.84</v>
          </cell>
        </row>
        <row r="2773">
          <cell r="A2773" t="str">
            <v>42.20.170</v>
          </cell>
          <cell r="B2773" t="str">
            <v>CDHU 187</v>
          </cell>
          <cell r="C2773" t="str">
            <v>Solda exotérmica conexão cabo-cabo horizontal reto, bitola do cabo de 16mm² a 70mm²</v>
          </cell>
          <cell r="D2773" t="str">
            <v>UN</v>
          </cell>
          <cell r="E2773">
            <v>10.6</v>
          </cell>
          <cell r="F2773">
            <v>23.94</v>
          </cell>
          <cell r="G2773">
            <v>34.54</v>
          </cell>
        </row>
        <row r="2774">
          <cell r="A2774" t="str">
            <v>42.20.190</v>
          </cell>
          <cell r="B2774" t="str">
            <v>CDHU 187</v>
          </cell>
          <cell r="C2774" t="str">
            <v>Solda exotérmica conexão cabo-haste em X sobreposto, bitola do cabo de 35mm² a 50mm² para haste de 5/8" e 3/4"</v>
          </cell>
          <cell r="D2774" t="str">
            <v>UN</v>
          </cell>
          <cell r="E2774">
            <v>38.04</v>
          </cell>
          <cell r="F2774">
            <v>23.94</v>
          </cell>
          <cell r="G2774">
            <v>61.98</v>
          </cell>
        </row>
        <row r="2775">
          <cell r="A2775" t="str">
            <v>42.20.210</v>
          </cell>
          <cell r="B2775" t="str">
            <v>CDHU 187</v>
          </cell>
          <cell r="C2775" t="str">
            <v>Solda exotérmica conexão cabo-haste em T, bitola do cabo de 35mm² para haste de 5/8" e 3/4"</v>
          </cell>
          <cell r="D2775" t="str">
            <v>UN</v>
          </cell>
          <cell r="E2775">
            <v>21.12</v>
          </cell>
          <cell r="F2775">
            <v>23.94</v>
          </cell>
          <cell r="G2775">
            <v>45.06</v>
          </cell>
        </row>
        <row r="2776">
          <cell r="A2776" t="str">
            <v>42.20.220</v>
          </cell>
          <cell r="B2776" t="str">
            <v>CDHU 187</v>
          </cell>
          <cell r="C2776" t="str">
            <v>Solda exotérmica conexão cabo-haste em T, bitola do cabo de 50mm² a 95mm² para haste de 5/8" e 3/4"</v>
          </cell>
          <cell r="D2776" t="str">
            <v>UN</v>
          </cell>
          <cell r="E2776">
            <v>38.020000000000003</v>
          </cell>
          <cell r="F2776">
            <v>23.94</v>
          </cell>
          <cell r="G2776">
            <v>61.96</v>
          </cell>
        </row>
        <row r="2777">
          <cell r="A2777" t="str">
            <v>42.20.230</v>
          </cell>
          <cell r="B2777" t="str">
            <v>CDHU 187</v>
          </cell>
          <cell r="C2777" t="str">
            <v>Solda exotérmica conexão cabo-haste na lateral, bitola do cabo de 25mm² a 70mm² para haste de 5/8" e 3/4"</v>
          </cell>
          <cell r="D2777" t="str">
            <v>UN</v>
          </cell>
          <cell r="E2777">
            <v>21.7</v>
          </cell>
          <cell r="F2777">
            <v>23.94</v>
          </cell>
          <cell r="G2777">
            <v>45.64</v>
          </cell>
        </row>
        <row r="2778">
          <cell r="A2778" t="str">
            <v>42.20.240</v>
          </cell>
          <cell r="B2778" t="str">
            <v>CDHU 187</v>
          </cell>
          <cell r="C2778" t="str">
            <v>Solda exotérmica conexão cabo-haste no topo, bitola do cabo de 25mm² a 35mm² para haste de 5/8"</v>
          </cell>
          <cell r="D2778" t="str">
            <v>UN</v>
          </cell>
          <cell r="E2778">
            <v>20.39</v>
          </cell>
          <cell r="F2778">
            <v>23.94</v>
          </cell>
          <cell r="G2778">
            <v>44.33</v>
          </cell>
        </row>
        <row r="2779">
          <cell r="A2779" t="str">
            <v>42.20.250</v>
          </cell>
          <cell r="B2779" t="str">
            <v>CDHU 187</v>
          </cell>
          <cell r="C2779" t="str">
            <v>Solda exotérmica conexão cabo-haste no topo, bitola do cabo de 50mm² a 95mm² para haste de 5/8" e 3/4"</v>
          </cell>
          <cell r="D2779" t="str">
            <v>UN</v>
          </cell>
          <cell r="E2779">
            <v>20.98</v>
          </cell>
          <cell r="F2779">
            <v>23.94</v>
          </cell>
          <cell r="G2779">
            <v>44.92</v>
          </cell>
        </row>
        <row r="2780">
          <cell r="A2780" t="str">
            <v>42.20.260</v>
          </cell>
          <cell r="B2780" t="str">
            <v>CDHU 187</v>
          </cell>
          <cell r="C2780" t="str">
            <v>Solda exotérmica conexão cabo-ferro de construção com cabo paralelo, bitola do cabo de 35mm² para haste de 5/8" e 3/4"</v>
          </cell>
          <cell r="D2780" t="str">
            <v>UN</v>
          </cell>
          <cell r="E2780">
            <v>10.65</v>
          </cell>
          <cell r="F2780">
            <v>23.94</v>
          </cell>
          <cell r="G2780">
            <v>34.590000000000003</v>
          </cell>
        </row>
        <row r="2781">
          <cell r="A2781" t="str">
            <v>42.20.270</v>
          </cell>
          <cell r="B2781" t="str">
            <v>CDHU 187</v>
          </cell>
          <cell r="C2781" t="str">
            <v>Solda exotérmica conexão cabo-ferro de construção com cabo paralelo, bitola do cabo de 50mm² a 70mm² para haste de 5/8" e 3/4"</v>
          </cell>
          <cell r="D2781" t="str">
            <v>UN</v>
          </cell>
          <cell r="E2781">
            <v>22.62</v>
          </cell>
          <cell r="F2781">
            <v>23.94</v>
          </cell>
          <cell r="G2781">
            <v>46.56</v>
          </cell>
        </row>
        <row r="2782">
          <cell r="A2782" t="str">
            <v>42.20.280</v>
          </cell>
          <cell r="B2782" t="str">
            <v>CDHU 187</v>
          </cell>
          <cell r="C2782" t="str">
            <v>Solda exotérmica conexão cabo-ferro de construção com cabo em X sobreposto, bitola do cabo de 35mm² a 70mm² para haste de 5/8"</v>
          </cell>
          <cell r="D2782" t="str">
            <v>UN</v>
          </cell>
          <cell r="E2782">
            <v>20.88</v>
          </cell>
          <cell r="F2782">
            <v>23.94</v>
          </cell>
          <cell r="G2782">
            <v>44.82</v>
          </cell>
        </row>
        <row r="2783">
          <cell r="A2783" t="str">
            <v>42.20.290</v>
          </cell>
          <cell r="B2783" t="str">
            <v>CDHU 187</v>
          </cell>
          <cell r="C2783" t="str">
            <v>Solda exotérmica conexão cabo-ferro de construção com cabo em X sobreposto, bitola do cabo de 35mm² a 70mm² para haste de 3/8"</v>
          </cell>
          <cell r="D2783" t="str">
            <v>UN</v>
          </cell>
          <cell r="E2783">
            <v>20.89</v>
          </cell>
          <cell r="F2783">
            <v>23.94</v>
          </cell>
          <cell r="G2783">
            <v>44.83</v>
          </cell>
        </row>
        <row r="2784">
          <cell r="A2784" t="str">
            <v>42.20.300</v>
          </cell>
          <cell r="B2784" t="str">
            <v>CDHU 187</v>
          </cell>
          <cell r="C2784" t="str">
            <v>Solda exotérmica conexão cabo-terminal com duas fixações, bitola do cabo de 25mm² a 50mm² para terminal 3x25</v>
          </cell>
          <cell r="D2784" t="str">
            <v>UN</v>
          </cell>
          <cell r="E2784">
            <v>10.58</v>
          </cell>
          <cell r="F2784">
            <v>23.94</v>
          </cell>
          <cell r="G2784">
            <v>34.520000000000003</v>
          </cell>
        </row>
        <row r="2785">
          <cell r="A2785" t="str">
            <v>42.20.310</v>
          </cell>
          <cell r="B2785" t="str">
            <v>CDHU 187</v>
          </cell>
          <cell r="C2785" t="str">
            <v>Solda exotérmica conexão cabo-superfície de aço, bitola do cabo de 16mm² a 35mm²</v>
          </cell>
          <cell r="D2785" t="str">
            <v>UN</v>
          </cell>
          <cell r="E2785">
            <v>10.97</v>
          </cell>
          <cell r="F2785">
            <v>23.94</v>
          </cell>
          <cell r="G2785">
            <v>34.909999999999997</v>
          </cell>
        </row>
        <row r="2786">
          <cell r="A2786" t="str">
            <v>42.20.320</v>
          </cell>
          <cell r="B2786" t="str">
            <v>CDHU 187</v>
          </cell>
          <cell r="C2786" t="str">
            <v>Solda exotérmica conexão cabo-superfície de aço, bitola do cabo de 50mm² a 95mm²</v>
          </cell>
          <cell r="D2786" t="str">
            <v>UN</v>
          </cell>
          <cell r="E2786">
            <v>21.13</v>
          </cell>
          <cell r="F2786">
            <v>23.94</v>
          </cell>
          <cell r="G2786">
            <v>45.07</v>
          </cell>
        </row>
        <row r="2787">
          <cell r="A2787" t="str">
            <v>43</v>
          </cell>
          <cell r="B2787" t="str">
            <v>CDHU 187</v>
          </cell>
          <cell r="C2787" t="str">
            <v>APARELHOS ELETRICOS, HIDRAULICOS E A GAS.</v>
          </cell>
        </row>
        <row r="2788">
          <cell r="A2788" t="str">
            <v>43.01</v>
          </cell>
          <cell r="B2788" t="str">
            <v>CDHU 187</v>
          </cell>
          <cell r="C2788" t="str">
            <v>Bebedouros</v>
          </cell>
        </row>
        <row r="2789">
          <cell r="A2789" t="str">
            <v>43.01.012</v>
          </cell>
          <cell r="B2789" t="str">
            <v>CDHU 187</v>
          </cell>
          <cell r="C2789" t="str">
            <v>Purificador de pressão elétrico em chapa eletrozincado pré-pintada e tampo em aço inoxidável, tipo coluna, capacidade de refrigeração de 2 l/h - simples</v>
          </cell>
          <cell r="D2789" t="str">
            <v>UN</v>
          </cell>
          <cell r="E2789">
            <v>1510.05</v>
          </cell>
          <cell r="F2789">
            <v>67.33</v>
          </cell>
          <cell r="G2789">
            <v>1577.38</v>
          </cell>
        </row>
        <row r="2790">
          <cell r="A2790" t="str">
            <v>43.01.032</v>
          </cell>
          <cell r="B2790" t="str">
            <v>CDHU 187</v>
          </cell>
          <cell r="C2790" t="str">
            <v>Purificador de pressão elétrico em chapa eletrozincado pré-pintada e tampo em aço inoxidável, tipo coluna, capacidade de refrigeração de 2 l/h - conjugado</v>
          </cell>
          <cell r="D2790" t="str">
            <v>UN</v>
          </cell>
          <cell r="E2790">
            <v>1691.8</v>
          </cell>
          <cell r="F2790">
            <v>67.33</v>
          </cell>
          <cell r="G2790">
            <v>1759.13</v>
          </cell>
        </row>
        <row r="2791">
          <cell r="A2791" t="str">
            <v>43.02</v>
          </cell>
          <cell r="B2791" t="str">
            <v>CDHU 187</v>
          </cell>
          <cell r="C2791" t="str">
            <v>Chuveiros</v>
          </cell>
        </row>
        <row r="2792">
          <cell r="A2792" t="str">
            <v>43.02.010</v>
          </cell>
          <cell r="B2792" t="str">
            <v>CDHU 187</v>
          </cell>
          <cell r="C2792" t="str">
            <v>Chuveiro frio em PVC, diâmetro de 10 cm</v>
          </cell>
          <cell r="D2792" t="str">
            <v>UN</v>
          </cell>
          <cell r="E2792">
            <v>10.1</v>
          </cell>
          <cell r="F2792">
            <v>23.94</v>
          </cell>
          <cell r="G2792">
            <v>34.04</v>
          </cell>
        </row>
        <row r="2793">
          <cell r="A2793" t="str">
            <v>43.02.070</v>
          </cell>
          <cell r="B2793" t="str">
            <v>CDHU 187</v>
          </cell>
          <cell r="C2793" t="str">
            <v>Chuveiro com válvula de acionamento antivandalismo, DN= 3/4´</v>
          </cell>
          <cell r="D2793" t="str">
            <v>UN</v>
          </cell>
          <cell r="E2793">
            <v>689.62</v>
          </cell>
          <cell r="F2793">
            <v>45.47</v>
          </cell>
          <cell r="G2793">
            <v>735.09</v>
          </cell>
        </row>
        <row r="2794">
          <cell r="A2794" t="str">
            <v>43.02.080</v>
          </cell>
          <cell r="B2794" t="str">
            <v>CDHU 187</v>
          </cell>
          <cell r="C2794" t="str">
            <v>Chuveiro elétrico de 6.500W / 220V com resistência blindada</v>
          </cell>
          <cell r="D2794" t="str">
            <v>UN</v>
          </cell>
          <cell r="E2794">
            <v>431.71</v>
          </cell>
          <cell r="F2794">
            <v>38.14</v>
          </cell>
          <cell r="G2794">
            <v>469.85</v>
          </cell>
        </row>
        <row r="2795">
          <cell r="A2795" t="str">
            <v>43.02.100</v>
          </cell>
          <cell r="B2795" t="str">
            <v>CDHU 187</v>
          </cell>
          <cell r="C2795" t="str">
            <v>Chuveiro com jato regulável em metal com acabamento cromado</v>
          </cell>
          <cell r="D2795" t="str">
            <v>UN</v>
          </cell>
          <cell r="E2795">
            <v>164.5</v>
          </cell>
          <cell r="F2795">
            <v>23.94</v>
          </cell>
          <cell r="G2795">
            <v>188.44</v>
          </cell>
        </row>
        <row r="2796">
          <cell r="A2796" t="str">
            <v>43.02.122</v>
          </cell>
          <cell r="B2796" t="str">
            <v>CDHU 187</v>
          </cell>
          <cell r="C2796" t="str">
            <v>Chuveiro frio em PVC, com registro e tubo de ligação acoplados</v>
          </cell>
          <cell r="D2796" t="str">
            <v>UN</v>
          </cell>
          <cell r="E2796">
            <v>15.37</v>
          </cell>
          <cell r="F2796">
            <v>28.8</v>
          </cell>
          <cell r="G2796">
            <v>44.17</v>
          </cell>
        </row>
        <row r="2797">
          <cell r="A2797" t="str">
            <v>43.02.140</v>
          </cell>
          <cell r="B2797" t="str">
            <v>CDHU 187</v>
          </cell>
          <cell r="C2797" t="str">
            <v>Chuveiro elétrico de 5.500 W / 220 V em PVC</v>
          </cell>
          <cell r="D2797" t="str">
            <v>UN</v>
          </cell>
          <cell r="E2797">
            <v>82</v>
          </cell>
          <cell r="F2797">
            <v>38.14</v>
          </cell>
          <cell r="G2797">
            <v>120.14</v>
          </cell>
        </row>
        <row r="2798">
          <cell r="A2798" t="str">
            <v>43.02.160</v>
          </cell>
          <cell r="B2798" t="str">
            <v>CDHU 187</v>
          </cell>
          <cell r="C2798" t="str">
            <v>Chuveiro lava-olhos, acionamento manual, tubulação em ferro galvanizado com pintura epóxi cor verde</v>
          </cell>
          <cell r="D2798" t="str">
            <v>UN</v>
          </cell>
          <cell r="E2798">
            <v>2161.7600000000002</v>
          </cell>
          <cell r="F2798">
            <v>95.72</v>
          </cell>
          <cell r="G2798">
            <v>2257.48</v>
          </cell>
        </row>
        <row r="2799">
          <cell r="A2799" t="str">
            <v>43.02.170</v>
          </cell>
          <cell r="B2799" t="str">
            <v>CDHU 187</v>
          </cell>
          <cell r="C2799" t="str">
            <v>Chuveiro elétrico de 7.500W / 220 V, com resistência blindada</v>
          </cell>
          <cell r="D2799" t="str">
            <v>UN</v>
          </cell>
          <cell r="E2799">
            <v>465.7</v>
          </cell>
          <cell r="F2799">
            <v>38.14</v>
          </cell>
          <cell r="G2799">
            <v>503.84</v>
          </cell>
        </row>
        <row r="2800">
          <cell r="A2800" t="str">
            <v>43.02.180</v>
          </cell>
          <cell r="B2800" t="str">
            <v>CDHU 187</v>
          </cell>
          <cell r="C2800" t="str">
            <v>Ducha eletrônica de 6.800W até 7.900 W / 220 V</v>
          </cell>
          <cell r="D2800" t="str">
            <v>UN</v>
          </cell>
          <cell r="E2800">
            <v>152.28</v>
          </cell>
          <cell r="F2800">
            <v>38.14</v>
          </cell>
          <cell r="G2800">
            <v>190.42</v>
          </cell>
        </row>
        <row r="2801">
          <cell r="A2801" t="str">
            <v>43.03</v>
          </cell>
          <cell r="B2801" t="str">
            <v>CDHU 187</v>
          </cell>
          <cell r="C2801" t="str">
            <v>Aquecedores</v>
          </cell>
        </row>
        <row r="2802">
          <cell r="A2802" t="str">
            <v>43.03.050</v>
          </cell>
          <cell r="B2802" t="str">
            <v>CDHU 187</v>
          </cell>
          <cell r="C2802" t="str">
            <v>Aquecedor a gás de acumulação, capacidade 300 l</v>
          </cell>
          <cell r="D2802" t="str">
            <v>UN</v>
          </cell>
          <cell r="E2802">
            <v>20380.580000000002</v>
          </cell>
          <cell r="F2802">
            <v>191.44</v>
          </cell>
          <cell r="G2802">
            <v>20572.02</v>
          </cell>
        </row>
        <row r="2803">
          <cell r="A2803" t="str">
            <v>43.03.130</v>
          </cell>
          <cell r="B2803" t="str">
            <v>CDHU 187</v>
          </cell>
          <cell r="C2803" t="str">
            <v>Aquecedor a gás de acumulação, capacidade 500 l</v>
          </cell>
          <cell r="D2803" t="str">
            <v>UN</v>
          </cell>
          <cell r="E2803">
            <v>15831.44</v>
          </cell>
          <cell r="F2803">
            <v>215.38</v>
          </cell>
          <cell r="G2803">
            <v>16046.82</v>
          </cell>
        </row>
        <row r="2804">
          <cell r="A2804" t="str">
            <v>43.03.212</v>
          </cell>
          <cell r="B2804" t="str">
            <v>CDHU 187</v>
          </cell>
          <cell r="C2804" t="str">
            <v>Aquecedor de passagem elétrico individual, baixa pressão - 5.000 W / 6.400 W</v>
          </cell>
          <cell r="D2804" t="str">
            <v>UN</v>
          </cell>
          <cell r="E2804">
            <v>530.59</v>
          </cell>
          <cell r="F2804">
            <v>239.3</v>
          </cell>
          <cell r="G2804">
            <v>769.89</v>
          </cell>
        </row>
        <row r="2805">
          <cell r="A2805" t="str">
            <v>43.03.220</v>
          </cell>
          <cell r="B2805" t="str">
            <v>CDHU 187</v>
          </cell>
          <cell r="C2805" t="str">
            <v>Sistema de aquecimento de passagem a gás com sistema misturador para abastecimento de até 08 duchas</v>
          </cell>
          <cell r="D2805" t="str">
            <v>CJ</v>
          </cell>
          <cell r="E2805">
            <v>13050.57</v>
          </cell>
          <cell r="F2805">
            <v>5074.88</v>
          </cell>
          <cell r="G2805">
            <v>18125.45</v>
          </cell>
        </row>
        <row r="2806">
          <cell r="A2806" t="str">
            <v>43.03.230</v>
          </cell>
          <cell r="B2806" t="str">
            <v>CDHU 187</v>
          </cell>
          <cell r="C2806" t="str">
            <v>Sistema de aquecimento de passagem a gás com sistema misturador para abastecimento de até 16 duchas</v>
          </cell>
          <cell r="D2806" t="str">
            <v>CJ</v>
          </cell>
          <cell r="E2806">
            <v>27328.94</v>
          </cell>
          <cell r="F2806">
            <v>5709.24</v>
          </cell>
          <cell r="G2806">
            <v>33038.18</v>
          </cell>
        </row>
        <row r="2807">
          <cell r="A2807" t="str">
            <v>43.03.240</v>
          </cell>
          <cell r="B2807" t="str">
            <v>CDHU 187</v>
          </cell>
          <cell r="C2807" t="str">
            <v>Sistema de aquecimento de passagem a gás com sistema misturador para abastecimento de até 24 duchas</v>
          </cell>
          <cell r="D2807" t="str">
            <v>CJ</v>
          </cell>
          <cell r="E2807">
            <v>29562.5</v>
          </cell>
          <cell r="F2807">
            <v>6713.53</v>
          </cell>
          <cell r="G2807">
            <v>36276.03</v>
          </cell>
        </row>
        <row r="2808">
          <cell r="A2808" t="str">
            <v>43.03.500</v>
          </cell>
          <cell r="B2808" t="str">
            <v>CDHU 187</v>
          </cell>
          <cell r="C2808" t="str">
            <v>Coletor em alumínio para sistema de aquecimento solar com área coletora até 1,60 m²</v>
          </cell>
          <cell r="D2808" t="str">
            <v>UN</v>
          </cell>
          <cell r="E2808">
            <v>1318.64</v>
          </cell>
          <cell r="F2808">
            <v>49.65</v>
          </cell>
          <cell r="G2808">
            <v>1368.29</v>
          </cell>
        </row>
        <row r="2809">
          <cell r="A2809" t="str">
            <v>43.03.510</v>
          </cell>
          <cell r="B2809" t="str">
            <v>CDHU 187</v>
          </cell>
          <cell r="C2809" t="str">
            <v>Coletor em alumínio para sistema de aquecimento solar com área coletora até 2,00 m²</v>
          </cell>
          <cell r="D2809" t="str">
            <v>UN</v>
          </cell>
          <cell r="E2809">
            <v>1904.53</v>
          </cell>
          <cell r="F2809">
            <v>62.06</v>
          </cell>
          <cell r="G2809">
            <v>1966.59</v>
          </cell>
        </row>
        <row r="2810">
          <cell r="A2810" t="str">
            <v>43.03.550</v>
          </cell>
          <cell r="B2810" t="str">
            <v>CDHU 187</v>
          </cell>
          <cell r="C2810" t="str">
            <v>Reservatório térmico horizontal em aço inoxidável AISI 304, capacidade de 500 litros</v>
          </cell>
          <cell r="D2810" t="str">
            <v>UN</v>
          </cell>
          <cell r="E2810">
            <v>3590.01</v>
          </cell>
          <cell r="F2810">
            <v>67.33</v>
          </cell>
          <cell r="G2810">
            <v>3657.34</v>
          </cell>
        </row>
        <row r="2811">
          <cell r="A2811" t="str">
            <v>43.04</v>
          </cell>
          <cell r="B2811" t="str">
            <v>CDHU 187</v>
          </cell>
          <cell r="C2811" t="str">
            <v>Torneiras eletricas</v>
          </cell>
        </row>
        <row r="2812">
          <cell r="A2812" t="str">
            <v>43.04.020</v>
          </cell>
          <cell r="B2812" t="str">
            <v>CDHU 187</v>
          </cell>
          <cell r="C2812" t="str">
            <v>Torneira elétrica</v>
          </cell>
          <cell r="D2812" t="str">
            <v>UN</v>
          </cell>
          <cell r="E2812">
            <v>200.39</v>
          </cell>
          <cell r="F2812">
            <v>38.14</v>
          </cell>
          <cell r="G2812">
            <v>238.53</v>
          </cell>
        </row>
        <row r="2813">
          <cell r="A2813" t="str">
            <v>43.05</v>
          </cell>
          <cell r="B2813" t="str">
            <v>CDHU 187</v>
          </cell>
          <cell r="C2813" t="str">
            <v>Exaustor, ventilador e circulador de ar</v>
          </cell>
        </row>
        <row r="2814">
          <cell r="A2814" t="str">
            <v>43.05.030</v>
          </cell>
          <cell r="B2814" t="str">
            <v>CDHU 187</v>
          </cell>
          <cell r="C2814" t="str">
            <v>Exaustor elétrico em plástico, vazão de 150 a 190m³/h</v>
          </cell>
          <cell r="D2814" t="str">
            <v>UN</v>
          </cell>
          <cell r="E2814">
            <v>419.01</v>
          </cell>
          <cell r="F2814">
            <v>47.86</v>
          </cell>
          <cell r="G2814">
            <v>466.87</v>
          </cell>
        </row>
        <row r="2815">
          <cell r="A2815" t="str">
            <v>43.05.100</v>
          </cell>
          <cell r="B2815" t="str">
            <v>CDHU 187</v>
          </cell>
          <cell r="C2815" t="str">
            <v>Insuflador de ar compacto, para renovação de ar em ambientes, vazão máxima 93 m³/h</v>
          </cell>
          <cell r="D2815" t="str">
            <v>UN</v>
          </cell>
          <cell r="E2815">
            <v>319.02</v>
          </cell>
          <cell r="F2815">
            <v>47.86</v>
          </cell>
          <cell r="G2815">
            <v>366.88</v>
          </cell>
        </row>
        <row r="2816">
          <cell r="A2816" t="str">
            <v>43.06</v>
          </cell>
          <cell r="B2816" t="str">
            <v>CDHU 187</v>
          </cell>
          <cell r="C2816" t="str">
            <v>Emissores de som</v>
          </cell>
        </row>
        <row r="2817">
          <cell r="A2817" t="str">
            <v>43.06.010</v>
          </cell>
          <cell r="B2817" t="str">
            <v>CDHU 187</v>
          </cell>
          <cell r="C2817" t="str">
            <v>Cigarra de embutir 50/60HZ até 127V, com placa</v>
          </cell>
          <cell r="D2817" t="str">
            <v>UN</v>
          </cell>
          <cell r="E2817">
            <v>33.69</v>
          </cell>
          <cell r="F2817">
            <v>23.94</v>
          </cell>
          <cell r="G2817">
            <v>57.63</v>
          </cell>
        </row>
        <row r="2818">
          <cell r="A2818" t="str">
            <v>43.07</v>
          </cell>
          <cell r="B2818" t="str">
            <v>CDHU 187</v>
          </cell>
          <cell r="C2818" t="str">
            <v>Aparelho condicionador de ar</v>
          </cell>
        </row>
        <row r="2819">
          <cell r="A2819" t="str">
            <v>43.07.070</v>
          </cell>
          <cell r="B2819" t="str">
            <v>CDHU 187</v>
          </cell>
          <cell r="C2819" t="str">
            <v>Ar condicionado a frio, tipo split piso teto com capacidade de 48.000 BTU/h</v>
          </cell>
          <cell r="D2819" t="str">
            <v>CJ</v>
          </cell>
          <cell r="E2819">
            <v>11900.21</v>
          </cell>
          <cell r="F2819">
            <v>389.43</v>
          </cell>
          <cell r="G2819">
            <v>12289.64</v>
          </cell>
        </row>
        <row r="2820">
          <cell r="A2820" t="str">
            <v>43.07.300</v>
          </cell>
          <cell r="B2820" t="str">
            <v>CDHU 187</v>
          </cell>
          <cell r="C2820" t="str">
            <v>Ar condicionado a frio, tipo split cassete com capacidade de 18.000 BTU/h</v>
          </cell>
          <cell r="D2820" t="str">
            <v>CJ</v>
          </cell>
          <cell r="E2820">
            <v>7569.34</v>
          </cell>
          <cell r="F2820">
            <v>377.23</v>
          </cell>
          <cell r="G2820">
            <v>7946.57</v>
          </cell>
        </row>
        <row r="2821">
          <cell r="A2821" t="str">
            <v>43.07.310</v>
          </cell>
          <cell r="B2821" t="str">
            <v>CDHU 187</v>
          </cell>
          <cell r="C2821" t="str">
            <v>Ar condicionado a frio, tipo split cassete com capacidade de 24.000 BTU/h</v>
          </cell>
          <cell r="D2821" t="str">
            <v>CJ</v>
          </cell>
          <cell r="E2821">
            <v>8304.32</v>
          </cell>
          <cell r="F2821">
            <v>389.43</v>
          </cell>
          <cell r="G2821">
            <v>8693.75</v>
          </cell>
        </row>
        <row r="2822">
          <cell r="A2822" t="str">
            <v>43.07.320</v>
          </cell>
          <cell r="B2822" t="str">
            <v>CDHU 187</v>
          </cell>
          <cell r="C2822" t="str">
            <v>Ar condicionado a frio, tipo split cassete com capacidade de 36.000 BTU/h</v>
          </cell>
          <cell r="D2822" t="str">
            <v>CJ</v>
          </cell>
          <cell r="E2822">
            <v>13075.98</v>
          </cell>
          <cell r="F2822">
            <v>389.43</v>
          </cell>
          <cell r="G2822">
            <v>13465.41</v>
          </cell>
        </row>
        <row r="2823">
          <cell r="A2823" t="str">
            <v>43.07.330</v>
          </cell>
          <cell r="B2823" t="str">
            <v>CDHU 187</v>
          </cell>
          <cell r="C2823" t="str">
            <v>Ar condicionado a frio, tipo split parede com capacidade de 12.000 BTU/h</v>
          </cell>
          <cell r="D2823" t="str">
            <v>CJ</v>
          </cell>
          <cell r="E2823">
            <v>3158.68</v>
          </cell>
          <cell r="F2823">
            <v>377.23</v>
          </cell>
          <cell r="G2823">
            <v>3535.91</v>
          </cell>
        </row>
        <row r="2824">
          <cell r="A2824" t="str">
            <v>43.07.340</v>
          </cell>
          <cell r="B2824" t="str">
            <v>CDHU 187</v>
          </cell>
          <cell r="C2824" t="str">
            <v>Ar condicionado a frio, tipo split parede com capacidade de 18.000 BTU/h</v>
          </cell>
          <cell r="D2824" t="str">
            <v>CJ</v>
          </cell>
          <cell r="E2824">
            <v>4384.5600000000004</v>
          </cell>
          <cell r="F2824">
            <v>377.23</v>
          </cell>
          <cell r="G2824">
            <v>4761.79</v>
          </cell>
        </row>
        <row r="2825">
          <cell r="A2825" t="str">
            <v>43.07.350</v>
          </cell>
          <cell r="B2825" t="str">
            <v>CDHU 187</v>
          </cell>
          <cell r="C2825" t="str">
            <v>Ar condicionado a frio, tipo split parede com capacidade de 24.000 BTU/h</v>
          </cell>
          <cell r="D2825" t="str">
            <v>CJ</v>
          </cell>
          <cell r="E2825">
            <v>6422.38</v>
          </cell>
          <cell r="F2825">
            <v>389.43</v>
          </cell>
          <cell r="G2825">
            <v>6811.81</v>
          </cell>
        </row>
        <row r="2826">
          <cell r="A2826" t="str">
            <v>43.07.360</v>
          </cell>
          <cell r="B2826" t="str">
            <v>CDHU 187</v>
          </cell>
          <cell r="C2826" t="str">
            <v>Ar condicionado a frio, tipo split parede com capacidade de 30.000 BTU/h</v>
          </cell>
          <cell r="D2826" t="str">
            <v>CJ</v>
          </cell>
          <cell r="E2826">
            <v>7289.16</v>
          </cell>
          <cell r="F2826">
            <v>389.43</v>
          </cell>
          <cell r="G2826">
            <v>7678.59</v>
          </cell>
        </row>
        <row r="2827">
          <cell r="A2827" t="str">
            <v>43.07.380</v>
          </cell>
          <cell r="B2827" t="str">
            <v>CDHU 187</v>
          </cell>
          <cell r="C2827" t="str">
            <v>Ar condicionado a frio, tipo split piso teto com capacidade de 24.000 BTU/h</v>
          </cell>
          <cell r="D2827" t="str">
            <v>CJ</v>
          </cell>
          <cell r="E2827">
            <v>7047.65</v>
          </cell>
          <cell r="F2827">
            <v>389.43</v>
          </cell>
          <cell r="G2827">
            <v>7437.08</v>
          </cell>
        </row>
        <row r="2828">
          <cell r="A2828" t="str">
            <v>43.07.390</v>
          </cell>
          <cell r="B2828" t="str">
            <v>CDHU 187</v>
          </cell>
          <cell r="C2828" t="str">
            <v>Ar condicionado a frio, tipo split piso teto com capacidade de 36.000 BTU/h</v>
          </cell>
          <cell r="D2828" t="str">
            <v>CJ</v>
          </cell>
          <cell r="E2828">
            <v>11309.64</v>
          </cell>
          <cell r="F2828">
            <v>389.43</v>
          </cell>
          <cell r="G2828">
            <v>11699.07</v>
          </cell>
        </row>
        <row r="2829">
          <cell r="A2829" t="str">
            <v>43.08</v>
          </cell>
          <cell r="B2829" t="str">
            <v>CDHU 187</v>
          </cell>
          <cell r="C2829" t="str">
            <v>Equipamentos para sistema VRF ar condicionado</v>
          </cell>
        </row>
        <row r="2830">
          <cell r="A2830" t="str">
            <v>43.08.001</v>
          </cell>
          <cell r="B2830" t="str">
            <v>CDHU 187</v>
          </cell>
          <cell r="C2830" t="str">
            <v>Condensador para sistema VRF de ar condicionado, capacidade até 6 TR</v>
          </cell>
          <cell r="D2830" t="str">
            <v>UN</v>
          </cell>
          <cell r="E2830">
            <v>38255.910000000003</v>
          </cell>
          <cell r="F2830">
            <v>881.68</v>
          </cell>
          <cell r="G2830">
            <v>39137.589999999997</v>
          </cell>
        </row>
        <row r="2831">
          <cell r="A2831" t="str">
            <v>43.08.002</v>
          </cell>
          <cell r="B2831" t="str">
            <v>CDHU 187</v>
          </cell>
          <cell r="C2831" t="str">
            <v>Condensador para sistema VRF de ar condicionado, capacidade de 8 TR a 10 TR</v>
          </cell>
          <cell r="D2831" t="str">
            <v>UN</v>
          </cell>
          <cell r="E2831">
            <v>44222.12</v>
          </cell>
          <cell r="F2831">
            <v>881.68</v>
          </cell>
          <cell r="G2831">
            <v>45103.8</v>
          </cell>
        </row>
        <row r="2832">
          <cell r="A2832" t="str">
            <v>43.08.003</v>
          </cell>
          <cell r="B2832" t="str">
            <v>CDHU 187</v>
          </cell>
          <cell r="C2832" t="str">
            <v>Condensador para sistema VRF de ar condicionado, capacidade de 11 TR a 13 TR</v>
          </cell>
          <cell r="D2832" t="str">
            <v>UN</v>
          </cell>
          <cell r="E2832">
            <v>51095.42</v>
          </cell>
          <cell r="F2832">
            <v>881.68</v>
          </cell>
          <cell r="G2832">
            <v>51977.1</v>
          </cell>
        </row>
        <row r="2833">
          <cell r="A2833" t="str">
            <v>43.08.004</v>
          </cell>
          <cell r="B2833" t="str">
            <v>CDHU 187</v>
          </cell>
          <cell r="C2833" t="str">
            <v>Condensador para sistema VRF de ar condicionado, capacidade de 14 TR a 16 TR</v>
          </cell>
          <cell r="D2833" t="str">
            <v>UN</v>
          </cell>
          <cell r="E2833">
            <v>56940.06</v>
          </cell>
          <cell r="F2833">
            <v>881.68</v>
          </cell>
          <cell r="G2833">
            <v>57821.74</v>
          </cell>
        </row>
        <row r="2834">
          <cell r="A2834" t="str">
            <v>43.08.020</v>
          </cell>
          <cell r="B2834" t="str">
            <v>CDHU 187</v>
          </cell>
          <cell r="C2834" t="str">
            <v>Evaporador para sistema VRF de ar condicionado, tipo parede, capacidade de 1 TR</v>
          </cell>
          <cell r="D2834" t="str">
            <v>UN</v>
          </cell>
          <cell r="E2834">
            <v>3678.32</v>
          </cell>
          <cell r="F2834">
            <v>771.47</v>
          </cell>
          <cell r="G2834">
            <v>4449.79</v>
          </cell>
        </row>
        <row r="2835">
          <cell r="A2835" t="str">
            <v>43.08.021</v>
          </cell>
          <cell r="B2835" t="str">
            <v>CDHU 187</v>
          </cell>
          <cell r="C2835" t="str">
            <v>Evaporador para sistema VRF de ar condicionado, tipo parede, capacidade de 2 TR</v>
          </cell>
          <cell r="D2835" t="str">
            <v>UN</v>
          </cell>
          <cell r="E2835">
            <v>4755.42</v>
          </cell>
          <cell r="F2835">
            <v>771.47</v>
          </cell>
          <cell r="G2835">
            <v>5526.89</v>
          </cell>
        </row>
        <row r="2836">
          <cell r="A2836" t="str">
            <v>43.08.022</v>
          </cell>
          <cell r="B2836" t="str">
            <v>CDHU 187</v>
          </cell>
          <cell r="C2836" t="str">
            <v>Evaporador para sistema VRF de ar condicionado, tipo parede, capacidade de 3 TR</v>
          </cell>
          <cell r="D2836" t="str">
            <v>UN</v>
          </cell>
          <cell r="E2836">
            <v>6394.16</v>
          </cell>
          <cell r="F2836">
            <v>771.47</v>
          </cell>
          <cell r="G2836">
            <v>7165.63</v>
          </cell>
        </row>
        <row r="2837">
          <cell r="A2837" t="str">
            <v>43.08.030</v>
          </cell>
          <cell r="B2837" t="str">
            <v>CDHU 187</v>
          </cell>
          <cell r="C2837" t="str">
            <v>Evaporador para sistema VRF de ar condicionado, tipo piso teto, capacidade de 1 TR</v>
          </cell>
          <cell r="D2837" t="str">
            <v>UN</v>
          </cell>
          <cell r="E2837">
            <v>4094.8</v>
          </cell>
          <cell r="F2837">
            <v>771.47</v>
          </cell>
          <cell r="G2837">
            <v>4866.2700000000004</v>
          </cell>
        </row>
        <row r="2838">
          <cell r="A2838" t="str">
            <v>43.08.031</v>
          </cell>
          <cell r="B2838" t="str">
            <v>CDHU 187</v>
          </cell>
          <cell r="C2838" t="str">
            <v>Evaporador para sistema VRF de ar condicionado, tipo piso teto, capacidade de 2 TR</v>
          </cell>
          <cell r="D2838" t="str">
            <v>UN</v>
          </cell>
          <cell r="E2838">
            <v>4715.03</v>
          </cell>
          <cell r="F2838">
            <v>771.47</v>
          </cell>
          <cell r="G2838">
            <v>5486.5</v>
          </cell>
        </row>
        <row r="2839">
          <cell r="A2839" t="str">
            <v>43.08.032</v>
          </cell>
          <cell r="B2839" t="str">
            <v>CDHU 187</v>
          </cell>
          <cell r="C2839" t="str">
            <v>Evaporador para sistema VRF de ar condicionado, tipo piso teto, capacidade de 3 TR</v>
          </cell>
          <cell r="D2839" t="str">
            <v>UN</v>
          </cell>
          <cell r="E2839">
            <v>5597.91</v>
          </cell>
          <cell r="F2839">
            <v>771.47</v>
          </cell>
          <cell r="G2839">
            <v>6369.38</v>
          </cell>
        </row>
        <row r="2840">
          <cell r="A2840" t="str">
            <v>43.08.033</v>
          </cell>
          <cell r="B2840" t="str">
            <v>CDHU 187</v>
          </cell>
          <cell r="C2840" t="str">
            <v>Evaporador para sistema VRF de ar condicionado, tipo piso teto, capacidade de 4 TR</v>
          </cell>
          <cell r="D2840" t="str">
            <v>UN</v>
          </cell>
          <cell r="E2840">
            <v>6483.63</v>
          </cell>
          <cell r="F2840">
            <v>771.47</v>
          </cell>
          <cell r="G2840">
            <v>7255.1</v>
          </cell>
        </row>
        <row r="2841">
          <cell r="A2841" t="str">
            <v>43.08.040</v>
          </cell>
          <cell r="B2841" t="str">
            <v>CDHU 187</v>
          </cell>
          <cell r="C2841" t="str">
            <v>Evaporador para sistema VRF de ar condicionado, tipo cassete, capacidade de 1 TR</v>
          </cell>
          <cell r="D2841" t="str">
            <v>UN</v>
          </cell>
          <cell r="E2841">
            <v>3779.15</v>
          </cell>
          <cell r="F2841">
            <v>771.47</v>
          </cell>
          <cell r="G2841">
            <v>4550.62</v>
          </cell>
        </row>
        <row r="2842">
          <cell r="A2842" t="str">
            <v>43.08.041</v>
          </cell>
          <cell r="B2842" t="str">
            <v>CDHU 187</v>
          </cell>
          <cell r="C2842" t="str">
            <v>Evaporador para sistema VRF de ar condicionado, tipo cassete, capacidade de 2 TR</v>
          </cell>
          <cell r="D2842" t="str">
            <v>UN</v>
          </cell>
          <cell r="E2842">
            <v>4293.59</v>
          </cell>
          <cell r="F2842">
            <v>771.47</v>
          </cell>
          <cell r="G2842">
            <v>5065.0600000000004</v>
          </cell>
        </row>
        <row r="2843">
          <cell r="A2843" t="str">
            <v>43.08.042</v>
          </cell>
          <cell r="B2843" t="str">
            <v>CDHU 187</v>
          </cell>
          <cell r="C2843" t="str">
            <v>Evaporador para sistema VRF de ar condicionado, tipo cassete, capacidade de 3 TR</v>
          </cell>
          <cell r="D2843" t="str">
            <v>UN</v>
          </cell>
          <cell r="E2843">
            <v>4660.22</v>
          </cell>
          <cell r="F2843">
            <v>771.47</v>
          </cell>
          <cell r="G2843">
            <v>5431.69</v>
          </cell>
        </row>
        <row r="2844">
          <cell r="A2844" t="str">
            <v>43.08.043</v>
          </cell>
          <cell r="B2844" t="str">
            <v>CDHU 187</v>
          </cell>
          <cell r="C2844" t="str">
            <v>Evaporador para sistema VRF de ar condicionado, tipo cassete, capacidade de 4 TR</v>
          </cell>
          <cell r="D2844" t="str">
            <v>UN</v>
          </cell>
          <cell r="E2844">
            <v>4813.09</v>
          </cell>
          <cell r="F2844">
            <v>771.47</v>
          </cell>
          <cell r="G2844">
            <v>5584.56</v>
          </cell>
        </row>
        <row r="2845">
          <cell r="A2845" t="str">
            <v>43.10</v>
          </cell>
          <cell r="B2845" t="str">
            <v>CDHU 187</v>
          </cell>
          <cell r="C2845" t="str">
            <v>Bombas centrifugas, uso geral</v>
          </cell>
        </row>
        <row r="2846">
          <cell r="A2846" t="str">
            <v>43.10.050</v>
          </cell>
          <cell r="B2846" t="str">
            <v>CDHU 187</v>
          </cell>
          <cell r="C2846" t="str">
            <v>Conjunto motor-bomba (centrífuga) 10 cv, monoestágio, Hman= 24 a 36 mca, Q= 53 a 45 m³/h</v>
          </cell>
          <cell r="D2846" t="str">
            <v>UN</v>
          </cell>
          <cell r="E2846">
            <v>9613.7199999999993</v>
          </cell>
          <cell r="F2846">
            <v>269.32</v>
          </cell>
          <cell r="G2846">
            <v>9883.0400000000009</v>
          </cell>
        </row>
        <row r="2847">
          <cell r="A2847" t="str">
            <v>43.10.090</v>
          </cell>
          <cell r="B2847" t="str">
            <v>CDHU 187</v>
          </cell>
          <cell r="C2847" t="str">
            <v>Conjunto motor-bomba (centrífuga) 20 cv, monoestágio, Hman= 40 a 70 mca, Q= 76 a 28 m³/h</v>
          </cell>
          <cell r="D2847" t="str">
            <v>UN</v>
          </cell>
          <cell r="E2847">
            <v>18143.439999999999</v>
          </cell>
          <cell r="F2847">
            <v>269.32</v>
          </cell>
          <cell r="G2847">
            <v>18412.759999999998</v>
          </cell>
        </row>
        <row r="2848">
          <cell r="A2848" t="str">
            <v>43.10.110</v>
          </cell>
          <cell r="B2848" t="str">
            <v>CDHU 187</v>
          </cell>
          <cell r="C2848" t="str">
            <v>Conjunto motor-bomba (centrífuga) 5 cv, monoestágio, Hmam= 14 a 26 mca, Q= 56 a 30 m³/h</v>
          </cell>
          <cell r="D2848" t="str">
            <v>UN</v>
          </cell>
          <cell r="E2848">
            <v>4848.29</v>
          </cell>
          <cell r="F2848">
            <v>269.32</v>
          </cell>
          <cell r="G2848">
            <v>5117.6099999999997</v>
          </cell>
        </row>
        <row r="2849">
          <cell r="A2849" t="str">
            <v>43.10.130</v>
          </cell>
          <cell r="B2849" t="str">
            <v>CDHU 187</v>
          </cell>
          <cell r="C2849" t="str">
            <v>Conjunto motor-bomba (centrífuga) 3/4 cv, monoestágio, Hman= 10 a 16 mca, Q= 12,7 a 8 m³/h</v>
          </cell>
          <cell r="D2849" t="str">
            <v>UN</v>
          </cell>
          <cell r="E2849">
            <v>2463.5300000000002</v>
          </cell>
          <cell r="F2849">
            <v>269.32</v>
          </cell>
          <cell r="G2849">
            <v>2732.85</v>
          </cell>
        </row>
        <row r="2850">
          <cell r="A2850" t="str">
            <v>43.10.210</v>
          </cell>
          <cell r="B2850" t="str">
            <v>CDHU 187</v>
          </cell>
          <cell r="C2850" t="str">
            <v>Conjunto motor-bomba (centrífuga) 60 cv, monoestágio, Hman= 90 a 125 mca, Q= 115 a 50 m³/h</v>
          </cell>
          <cell r="D2850" t="str">
            <v>UN</v>
          </cell>
          <cell r="E2850">
            <v>42892.62</v>
          </cell>
          <cell r="F2850">
            <v>269.32</v>
          </cell>
          <cell r="G2850">
            <v>43161.94</v>
          </cell>
        </row>
        <row r="2851">
          <cell r="A2851" t="str">
            <v>43.10.230</v>
          </cell>
          <cell r="B2851" t="str">
            <v>CDHU 187</v>
          </cell>
          <cell r="C2851" t="str">
            <v>Conjunto motor-bomba (centrífuga) 2 cv, monoestágio, Hman= 12 a 27 mca, Q= 25 a 8 m³/h</v>
          </cell>
          <cell r="D2851" t="str">
            <v>UN</v>
          </cell>
          <cell r="E2851">
            <v>3292.55</v>
          </cell>
          <cell r="F2851">
            <v>269.32</v>
          </cell>
          <cell r="G2851">
            <v>3561.87</v>
          </cell>
        </row>
        <row r="2852">
          <cell r="A2852" t="str">
            <v>43.10.250</v>
          </cell>
          <cell r="B2852" t="str">
            <v>CDHU 187</v>
          </cell>
          <cell r="C2852" t="str">
            <v>Conjunto motor-bomba (centrífuga) 15 cv, monoestágio, Hman= 30 a 60 mca, Q= 82 a 20 m³/h</v>
          </cell>
          <cell r="D2852" t="str">
            <v>UN</v>
          </cell>
          <cell r="E2852">
            <v>10632.57</v>
          </cell>
          <cell r="F2852">
            <v>269.32</v>
          </cell>
          <cell r="G2852">
            <v>10901.89</v>
          </cell>
        </row>
        <row r="2853">
          <cell r="A2853" t="str">
            <v>43.10.290</v>
          </cell>
          <cell r="B2853" t="str">
            <v>CDHU 187</v>
          </cell>
          <cell r="C2853" t="str">
            <v>Conjunto motor-bomba (centrífuga) 5 cv, monoestágio, Hman= 24 a 33 mca, Q= 41,6 a 35,2 m³/h</v>
          </cell>
          <cell r="D2853" t="str">
            <v>UN</v>
          </cell>
          <cell r="E2853">
            <v>4509.84</v>
          </cell>
          <cell r="F2853">
            <v>269.32</v>
          </cell>
          <cell r="G2853">
            <v>4779.16</v>
          </cell>
        </row>
        <row r="2854">
          <cell r="A2854" t="str">
            <v>43.10.450</v>
          </cell>
          <cell r="B2854" t="str">
            <v>CDHU 187</v>
          </cell>
          <cell r="C2854" t="str">
            <v>Conjunto motor-bomba (centrífuga) 30 cv, monoestágio, Hman= 20 a 50 mca, Q= 197 a 112 m³/h</v>
          </cell>
          <cell r="D2854" t="str">
            <v>UN</v>
          </cell>
          <cell r="E2854">
            <v>15043.7</v>
          </cell>
          <cell r="F2854">
            <v>269.32</v>
          </cell>
          <cell r="G2854">
            <v>15313.02</v>
          </cell>
        </row>
        <row r="2855">
          <cell r="A2855" t="str">
            <v>43.10.452</v>
          </cell>
          <cell r="B2855" t="str">
            <v>CDHU 187</v>
          </cell>
          <cell r="C2855" t="str">
            <v>Conjunto motor-bomba (centrífuga) 1,5 cv, multiestágio, Hman= 20 a 35 mca, Q= 7,1 a 4,5 m³/h</v>
          </cell>
          <cell r="D2855" t="str">
            <v>UN</v>
          </cell>
          <cell r="E2855">
            <v>2750.91</v>
          </cell>
          <cell r="F2855">
            <v>269.32</v>
          </cell>
          <cell r="G2855">
            <v>3020.23</v>
          </cell>
        </row>
        <row r="2856">
          <cell r="A2856" t="str">
            <v>43.10.454</v>
          </cell>
          <cell r="B2856" t="str">
            <v>CDHU 187</v>
          </cell>
          <cell r="C2856" t="str">
            <v>Conjunto motor-bomba (centrífuga) 3 cv, multiestágio, Hman= 30 a 45 mca, Q= 12,4 a 8,4 m³/h</v>
          </cell>
          <cell r="D2856" t="str">
            <v>UN</v>
          </cell>
          <cell r="E2856">
            <v>5237.3999999999996</v>
          </cell>
          <cell r="F2856">
            <v>269.32</v>
          </cell>
          <cell r="G2856">
            <v>5506.72</v>
          </cell>
        </row>
        <row r="2857">
          <cell r="A2857" t="str">
            <v>43.10.456</v>
          </cell>
          <cell r="B2857" t="str">
            <v>CDHU 187</v>
          </cell>
          <cell r="C2857" t="str">
            <v>Conjunto motor-bomba (centrífuga) 3 cv, multiestágio, Hman= 35 a 60 mca, Q= 7,8 a 5,8 m³/h</v>
          </cell>
          <cell r="D2857" t="str">
            <v>UN</v>
          </cell>
          <cell r="E2857">
            <v>4505.8</v>
          </cell>
          <cell r="F2857">
            <v>269.32</v>
          </cell>
          <cell r="G2857">
            <v>4775.12</v>
          </cell>
        </row>
        <row r="2858">
          <cell r="A2858" t="str">
            <v>43.10.480</v>
          </cell>
          <cell r="B2858" t="str">
            <v>CDHU 187</v>
          </cell>
          <cell r="C2858" t="str">
            <v>Conjunto motor-bomba (centrífuga) 7,5 cv, multiestágio, Hman= 30 a 80 mca, Q= 21,6 a 12,0 m³/h</v>
          </cell>
          <cell r="D2858" t="str">
            <v>UN</v>
          </cell>
          <cell r="E2858">
            <v>8615.77</v>
          </cell>
          <cell r="F2858">
            <v>269.32</v>
          </cell>
          <cell r="G2858">
            <v>8885.09</v>
          </cell>
        </row>
        <row r="2859">
          <cell r="A2859" t="str">
            <v>43.10.490</v>
          </cell>
          <cell r="B2859" t="str">
            <v>CDHU 187</v>
          </cell>
          <cell r="C2859" t="str">
            <v>Conjunto motor-bomba (centrífuga) 5 cv, multiestágio, Hman= 25 a 50 mca, Q= 21,0 a 13,3 m³/h</v>
          </cell>
          <cell r="D2859" t="str">
            <v>UN</v>
          </cell>
          <cell r="E2859">
            <v>4827.88</v>
          </cell>
          <cell r="F2859">
            <v>269.32</v>
          </cell>
          <cell r="G2859">
            <v>5097.2</v>
          </cell>
        </row>
        <row r="2860">
          <cell r="A2860" t="str">
            <v>43.10.620</v>
          </cell>
          <cell r="B2860" t="str">
            <v>CDHU 187</v>
          </cell>
          <cell r="C2860" t="str">
            <v>Conjunto motor-bomba (centrífuga), 0,5 cv, monoestágio, Hman= 10 a 20 mca, Q= 7,5 a 1,5 m³/h</v>
          </cell>
          <cell r="D2860" t="str">
            <v>UN</v>
          </cell>
          <cell r="E2860">
            <v>1143.8800000000001</v>
          </cell>
          <cell r="F2860">
            <v>269.32</v>
          </cell>
          <cell r="G2860">
            <v>1413.2</v>
          </cell>
        </row>
        <row r="2861">
          <cell r="A2861" t="str">
            <v>43.10.670</v>
          </cell>
          <cell r="B2861" t="str">
            <v>CDHU 187</v>
          </cell>
          <cell r="C2861" t="str">
            <v>Conjunto motor-bomba (centrífuga) 0,5 cv, monoestágio, trifásico, Hman= 9 a 21 mca, Q= 8,3 a 2,0 m³/h</v>
          </cell>
          <cell r="D2861" t="str">
            <v>UN</v>
          </cell>
          <cell r="E2861">
            <v>1090.1300000000001</v>
          </cell>
          <cell r="F2861">
            <v>269.32</v>
          </cell>
          <cell r="G2861">
            <v>1359.45</v>
          </cell>
        </row>
        <row r="2862">
          <cell r="A2862" t="str">
            <v>43.10.730</v>
          </cell>
          <cell r="B2862" t="str">
            <v>CDHU 187</v>
          </cell>
          <cell r="C2862" t="str">
            <v>Conjunto motor-bomba (centrífuga) 30 cv, monoestágio trifásico, Hman= 70 a 94 mca, Q= 34,80 a 61,7 m³/h</v>
          </cell>
          <cell r="D2862" t="str">
            <v>UN</v>
          </cell>
          <cell r="E2862">
            <v>17371.09</v>
          </cell>
          <cell r="F2862">
            <v>269.32</v>
          </cell>
          <cell r="G2862">
            <v>17640.41</v>
          </cell>
        </row>
        <row r="2863">
          <cell r="A2863" t="str">
            <v>43.10.740</v>
          </cell>
          <cell r="B2863" t="str">
            <v>CDHU 187</v>
          </cell>
          <cell r="C2863" t="str">
            <v>Conjunto motor-bomba (centrífuga) 20 cv, monoestágio trifásico, Hman= 62 a 90 mca, Q= 21,1 a 43,8 m³/h</v>
          </cell>
          <cell r="D2863" t="str">
            <v>UN</v>
          </cell>
          <cell r="E2863">
            <v>14631.18</v>
          </cell>
          <cell r="F2863">
            <v>269.32</v>
          </cell>
          <cell r="G2863">
            <v>14900.5</v>
          </cell>
        </row>
        <row r="2864">
          <cell r="A2864" t="str">
            <v>43.10.750</v>
          </cell>
          <cell r="B2864" t="str">
            <v>CDHU 187</v>
          </cell>
          <cell r="C2864" t="str">
            <v>Conjunto motor-bomba (centrífuga) 1 cv, monoestágio trifásico, Hman= 8 a 25 mca e Q= 11 a 1,50 m³/h</v>
          </cell>
          <cell r="D2864" t="str">
            <v>UN</v>
          </cell>
          <cell r="E2864">
            <v>1543.9</v>
          </cell>
          <cell r="F2864">
            <v>269.32</v>
          </cell>
          <cell r="G2864">
            <v>1813.22</v>
          </cell>
        </row>
        <row r="2865">
          <cell r="A2865" t="str">
            <v>43.10.770</v>
          </cell>
          <cell r="B2865" t="str">
            <v>CDHU 187</v>
          </cell>
          <cell r="C2865" t="str">
            <v>Conjunto motor-bomba (centrífuga) 40 cv, monoestágio trifásico, Hman= 45 a 75 mca e Q= 120 a 75 m³/h</v>
          </cell>
          <cell r="D2865" t="str">
            <v>UN</v>
          </cell>
          <cell r="E2865">
            <v>27951.67</v>
          </cell>
          <cell r="F2865">
            <v>269.32</v>
          </cell>
          <cell r="G2865">
            <v>28220.99</v>
          </cell>
        </row>
        <row r="2866">
          <cell r="A2866" t="str">
            <v>43.10.780</v>
          </cell>
          <cell r="B2866" t="str">
            <v>CDHU 187</v>
          </cell>
          <cell r="C2866" t="str">
            <v>Conjunto motor-bomba (centrífuga) 50 cv, monoestágio trifásico, Hman= 61 a 81 mca e Q= 170 a 80 m³/h</v>
          </cell>
          <cell r="D2866" t="str">
            <v>UN</v>
          </cell>
          <cell r="E2866">
            <v>31615.78</v>
          </cell>
          <cell r="F2866">
            <v>269.32</v>
          </cell>
          <cell r="G2866">
            <v>31885.1</v>
          </cell>
        </row>
        <row r="2867">
          <cell r="A2867" t="str">
            <v>43.10.790</v>
          </cell>
          <cell r="B2867" t="str">
            <v>CDHU 187</v>
          </cell>
          <cell r="C2867" t="str">
            <v>Conjunto motor-bomba (centrífuga) 1 cv, multiestágio trifásico, Hman= 15 a 30 mca, Q= 6,5 a 4,2 m³/h</v>
          </cell>
          <cell r="D2867" t="str">
            <v>UN</v>
          </cell>
          <cell r="E2867">
            <v>2062.67</v>
          </cell>
          <cell r="F2867">
            <v>269.32</v>
          </cell>
          <cell r="G2867">
            <v>2331.9899999999998</v>
          </cell>
        </row>
        <row r="2868">
          <cell r="A2868" t="str">
            <v>43.10.794</v>
          </cell>
          <cell r="B2868" t="str">
            <v>CDHU 187</v>
          </cell>
          <cell r="C2868" t="str">
            <v>Conjunto motor-bomba (centrífuga) 1 cv, multiestágio trifásico, Hman= 70 a 115 mca e Q= 1,0 a 1,6 m³/h</v>
          </cell>
          <cell r="D2868" t="str">
            <v>UN</v>
          </cell>
          <cell r="E2868">
            <v>3423.18</v>
          </cell>
          <cell r="F2868">
            <v>269.32</v>
          </cell>
          <cell r="G2868">
            <v>3692.5</v>
          </cell>
        </row>
        <row r="2869">
          <cell r="A2869" t="str">
            <v>43.11</v>
          </cell>
          <cell r="B2869" t="str">
            <v>CDHU 187</v>
          </cell>
          <cell r="C2869" t="str">
            <v>Bombas submersiveis</v>
          </cell>
        </row>
        <row r="2870">
          <cell r="A2870" t="str">
            <v>43.11.050</v>
          </cell>
          <cell r="B2870" t="str">
            <v>CDHU 187</v>
          </cell>
          <cell r="C2870" t="str">
            <v>Conjunto motor-bomba submersível para poço profundo de 6´, Q= 10 a 20m³/h, Hman= 80 a 48 mca, até 6 HP</v>
          </cell>
          <cell r="D2870" t="str">
            <v>UN</v>
          </cell>
          <cell r="E2870">
            <v>8197.49</v>
          </cell>
          <cell r="F2870">
            <v>574.32000000000005</v>
          </cell>
          <cell r="G2870">
            <v>8771.81</v>
          </cell>
        </row>
        <row r="2871">
          <cell r="A2871" t="str">
            <v>43.11.060</v>
          </cell>
          <cell r="B2871" t="str">
            <v>CDHU 187</v>
          </cell>
          <cell r="C2871" t="str">
            <v>Conjunto motor-bomba submersível para poço profundo de 6´, Q= 10 a 20m³/h, Hman= 108 a 64,5 mca, 8 HP</v>
          </cell>
          <cell r="D2871" t="str">
            <v>UN</v>
          </cell>
          <cell r="E2871">
            <v>9332.4500000000007</v>
          </cell>
          <cell r="F2871">
            <v>574.32000000000005</v>
          </cell>
          <cell r="G2871">
            <v>9906.77</v>
          </cell>
        </row>
        <row r="2872">
          <cell r="A2872" t="str">
            <v>43.11.100</v>
          </cell>
          <cell r="B2872" t="str">
            <v>CDHU 187</v>
          </cell>
          <cell r="C2872" t="str">
            <v>Conjunto motor-bomba submersível para poço profundo de 6´, Q= 10 a 20m³/h, Hman= 274 a 170 mca, 20 HP</v>
          </cell>
          <cell r="D2872" t="str">
            <v>UN</v>
          </cell>
          <cell r="E2872">
            <v>18003.990000000002</v>
          </cell>
          <cell r="F2872">
            <v>574.32000000000005</v>
          </cell>
          <cell r="G2872">
            <v>18578.310000000001</v>
          </cell>
        </row>
        <row r="2873">
          <cell r="A2873" t="str">
            <v>43.11.110</v>
          </cell>
          <cell r="B2873" t="str">
            <v>CDHU 187</v>
          </cell>
          <cell r="C2873" t="str">
            <v>Conjunto motor-bomba submersível para poço profundo de 6´, Q= 20 a 34m³/h, Hman= 56,5 a 32 mca, até 8 HP</v>
          </cell>
          <cell r="D2873" t="str">
            <v>UN</v>
          </cell>
          <cell r="E2873">
            <v>8984.7800000000007</v>
          </cell>
          <cell r="F2873">
            <v>574.32000000000005</v>
          </cell>
          <cell r="G2873">
            <v>9559.1</v>
          </cell>
        </row>
        <row r="2874">
          <cell r="A2874" t="str">
            <v>43.11.130</v>
          </cell>
          <cell r="B2874" t="str">
            <v>CDHU 187</v>
          </cell>
          <cell r="C2874" t="str">
            <v>Conjunto motor-bomba submersível para poço profundo de 6´, Q= 20 a 34m³/h, Hman= 92,5 a 53 mca, 12,5 HP</v>
          </cell>
          <cell r="D2874" t="str">
            <v>UN</v>
          </cell>
          <cell r="E2874">
            <v>8511.92</v>
          </cell>
          <cell r="F2874">
            <v>574.32000000000005</v>
          </cell>
          <cell r="G2874">
            <v>9086.24</v>
          </cell>
        </row>
        <row r="2875">
          <cell r="A2875" t="str">
            <v>43.11.150</v>
          </cell>
          <cell r="B2875" t="str">
            <v>CDHU 187</v>
          </cell>
          <cell r="C2875" t="str">
            <v>Conjunto motor-bomba submersível para poço profundo de 6´, Q= 20 a 34m³/h, Hman= 152 a 88 mca, 20 HP</v>
          </cell>
          <cell r="D2875" t="str">
            <v>UN</v>
          </cell>
          <cell r="E2875">
            <v>16325.96</v>
          </cell>
          <cell r="F2875">
            <v>574.32000000000005</v>
          </cell>
          <cell r="G2875">
            <v>16900.28</v>
          </cell>
        </row>
        <row r="2876">
          <cell r="A2876" t="str">
            <v>43.11.320</v>
          </cell>
          <cell r="B2876" t="str">
            <v>CDHU 187</v>
          </cell>
          <cell r="C2876" t="str">
            <v>Conjunto motor-bomba submersível vertical para esgoto, Q= 4,8 a 25,8 m³/h, Hmam= 19 a 5 mca, potência 1 cv, diâmetro de sólidos até 20mm</v>
          </cell>
          <cell r="D2876" t="str">
            <v>UN</v>
          </cell>
          <cell r="E2876">
            <v>5672.49</v>
          </cell>
          <cell r="F2876">
            <v>382.88</v>
          </cell>
          <cell r="G2876">
            <v>6055.37</v>
          </cell>
        </row>
        <row r="2877">
          <cell r="A2877" t="str">
            <v>43.11.330</v>
          </cell>
          <cell r="B2877" t="str">
            <v>CDHU 187</v>
          </cell>
          <cell r="C2877" t="str">
            <v>Conjunto motor-bomba submersível vertical para esgoto, Q= 4,6 a 57,2 m³/h, Hman= 13 a 4 mca, potência 2 a 3,5 cv, diâmetro de sólidos até 50mm</v>
          </cell>
          <cell r="D2877" t="str">
            <v>UN</v>
          </cell>
          <cell r="E2877">
            <v>7734.68</v>
          </cell>
          <cell r="F2877">
            <v>382.88</v>
          </cell>
          <cell r="G2877">
            <v>8117.56</v>
          </cell>
        </row>
        <row r="2878">
          <cell r="A2878" t="str">
            <v>43.11.360</v>
          </cell>
          <cell r="B2878" t="str">
            <v>CDHU 187</v>
          </cell>
          <cell r="C2878" t="str">
            <v>Conjunto motor-bomba submersível vertical para águas residuais, Q= 2 a16 m³/h, Hman= 12 a 2 mca, potência de 0,5 cv</v>
          </cell>
          <cell r="D2878" t="str">
            <v>UN</v>
          </cell>
          <cell r="E2878">
            <v>2215.1799999999998</v>
          </cell>
          <cell r="F2878">
            <v>382.88</v>
          </cell>
          <cell r="G2878">
            <v>2598.06</v>
          </cell>
        </row>
        <row r="2879">
          <cell r="A2879" t="str">
            <v>43.11.370</v>
          </cell>
          <cell r="B2879" t="str">
            <v>CDHU 187</v>
          </cell>
          <cell r="C2879" t="str">
            <v>Conjunto motor-bomba submersível vertical para águas residuais, Q= 3 a 20 m³/h, Hman= 13 a 5 mca, potência de 1 cv</v>
          </cell>
          <cell r="D2879" t="str">
            <v>UN</v>
          </cell>
          <cell r="E2879">
            <v>3010.56</v>
          </cell>
          <cell r="F2879">
            <v>382.88</v>
          </cell>
          <cell r="G2879">
            <v>3393.44</v>
          </cell>
        </row>
        <row r="2880">
          <cell r="A2880" t="str">
            <v>43.11.380</v>
          </cell>
          <cell r="B2880" t="str">
            <v>CDHU 187</v>
          </cell>
          <cell r="C2880" t="str">
            <v>Conjunto motor-bomba submersível vertical para águas residuais, Q= 10 a 50 m³/h, Hman= 22 a 4 mca, potência 4 cv</v>
          </cell>
          <cell r="D2880" t="str">
            <v>UN</v>
          </cell>
          <cell r="E2880">
            <v>5918.4</v>
          </cell>
          <cell r="F2880">
            <v>382.88</v>
          </cell>
          <cell r="G2880">
            <v>6301.28</v>
          </cell>
        </row>
        <row r="2881">
          <cell r="A2881" t="str">
            <v>43.11.390</v>
          </cell>
          <cell r="B2881" t="str">
            <v>CDHU 187</v>
          </cell>
          <cell r="C2881" t="str">
            <v>Conjunto motor-bomba submersível vertical para águas residuais, Q= 8 a 45 m³/h, Hman= 10,5 a 3,5 mca, potência 1,5 cv</v>
          </cell>
          <cell r="D2881" t="str">
            <v>UN</v>
          </cell>
          <cell r="E2881">
            <v>4037.06</v>
          </cell>
          <cell r="F2881">
            <v>382.88</v>
          </cell>
          <cell r="G2881">
            <v>4419.9399999999996</v>
          </cell>
        </row>
        <row r="2882">
          <cell r="A2882" t="str">
            <v>43.11.400</v>
          </cell>
          <cell r="B2882" t="str">
            <v>CDHU 187</v>
          </cell>
          <cell r="C2882" t="str">
            <v>Conjunto motor-bomba submersível vertical para esgoto, Q= 3,4 a 86,3 m³/h, Hman= 14 a 5 mca, potência 5 cv</v>
          </cell>
          <cell r="D2882" t="str">
            <v>UN</v>
          </cell>
          <cell r="E2882">
            <v>13480.44</v>
          </cell>
          <cell r="F2882">
            <v>382.88</v>
          </cell>
          <cell r="G2882">
            <v>13863.32</v>
          </cell>
        </row>
        <row r="2883">
          <cell r="A2883" t="str">
            <v>43.11.410</v>
          </cell>
          <cell r="B2883" t="str">
            <v>CDHU 187</v>
          </cell>
          <cell r="C2883" t="str">
            <v>Conjunto motor-bomba submersível vertical para esgoto, Q= 9,1 a 113,6m³/h, Hman= 20 a 15 mca, potência 10 cv</v>
          </cell>
          <cell r="D2883" t="str">
            <v>UN</v>
          </cell>
          <cell r="E2883">
            <v>21897.25</v>
          </cell>
          <cell r="F2883">
            <v>382.88</v>
          </cell>
          <cell r="G2883">
            <v>22280.13</v>
          </cell>
        </row>
        <row r="2884">
          <cell r="A2884" t="str">
            <v>43.11.420</v>
          </cell>
          <cell r="B2884" t="str">
            <v>CDHU 187</v>
          </cell>
          <cell r="C2884" t="str">
            <v>Conjunto motor-bomba submersível vertical para esgoto, Q=9,3 a 69,0 m³/h, Hman=15 a 7 mca, potência 3cv, diâmetro de sólidos 50/65mm</v>
          </cell>
          <cell r="D2884" t="str">
            <v>UN</v>
          </cell>
          <cell r="E2884">
            <v>7277.94</v>
          </cell>
          <cell r="F2884">
            <v>382.88</v>
          </cell>
          <cell r="G2884">
            <v>7660.82</v>
          </cell>
        </row>
        <row r="2885">
          <cell r="A2885" t="str">
            <v>43.11.460</v>
          </cell>
          <cell r="B2885" t="str">
            <v>CDHU 187</v>
          </cell>
          <cell r="C2885" t="str">
            <v>Conjunto motor-bomba submersível vertical para esgoto, Q= 40 m³/h, Hman= 40 mca, diâmetro de sólidos até 50 mm</v>
          </cell>
          <cell r="D2885" t="str">
            <v>UN</v>
          </cell>
          <cell r="E2885">
            <v>26774.57</v>
          </cell>
          <cell r="F2885">
            <v>382.88</v>
          </cell>
          <cell r="G2885">
            <v>27157.45</v>
          </cell>
        </row>
        <row r="2886">
          <cell r="A2886" t="str">
            <v>43.12</v>
          </cell>
          <cell r="B2886" t="str">
            <v>CDHU 187</v>
          </cell>
          <cell r="C2886" t="str">
            <v>Bombas especiais, uso industrial</v>
          </cell>
        </row>
        <row r="2887">
          <cell r="A2887" t="str">
            <v>43.12.500</v>
          </cell>
          <cell r="B2887" t="str">
            <v>CDHU 187</v>
          </cell>
          <cell r="C2887" t="str">
            <v>Filtro de areia com carga de areia filtrante, vazão de 16,9 m³/h</v>
          </cell>
          <cell r="D2887" t="str">
            <v>UN</v>
          </cell>
          <cell r="E2887">
            <v>3609.92</v>
          </cell>
          <cell r="F2887">
            <v>134.66</v>
          </cell>
          <cell r="G2887">
            <v>3744.58</v>
          </cell>
        </row>
        <row r="2888">
          <cell r="A2888" t="str">
            <v>43.20</v>
          </cell>
          <cell r="B2888" t="str">
            <v>CDHU 187</v>
          </cell>
          <cell r="C2888" t="str">
            <v>Reparos, conservacoes e complementos - GRUPO 43</v>
          </cell>
        </row>
        <row r="2889">
          <cell r="A2889" t="str">
            <v>43.20.130</v>
          </cell>
          <cell r="B2889" t="str">
            <v>CDHU 187</v>
          </cell>
          <cell r="C2889" t="str">
            <v>Caixa de passagem para condicionamento de ar tipo Split, com saída de dreno único na vertical - 39 x 22 x 6 cm</v>
          </cell>
          <cell r="D2889" t="str">
            <v>UN</v>
          </cell>
          <cell r="E2889">
            <v>29.6</v>
          </cell>
          <cell r="F2889">
            <v>12.95</v>
          </cell>
          <cell r="G2889">
            <v>42.55</v>
          </cell>
        </row>
        <row r="2890">
          <cell r="A2890" t="str">
            <v>43.20.140</v>
          </cell>
          <cell r="B2890" t="str">
            <v>CDHU 187</v>
          </cell>
          <cell r="C2890" t="str">
            <v>Bomba de remoção de condensados para condicionadores de ar</v>
          </cell>
          <cell r="D2890" t="str">
            <v>UN</v>
          </cell>
          <cell r="E2890">
            <v>696.56</v>
          </cell>
          <cell r="F2890">
            <v>47.86</v>
          </cell>
          <cell r="G2890">
            <v>744.42</v>
          </cell>
        </row>
        <row r="2891">
          <cell r="A2891" t="str">
            <v>43.20.200</v>
          </cell>
          <cell r="B2891" t="str">
            <v>CDHU 187</v>
          </cell>
          <cell r="C2891" t="str">
            <v>Controlador de temperatura analógico</v>
          </cell>
          <cell r="D2891" t="str">
            <v>UN</v>
          </cell>
          <cell r="E2891">
            <v>378.04</v>
          </cell>
          <cell r="F2891">
            <v>23.94</v>
          </cell>
          <cell r="G2891">
            <v>401.98</v>
          </cell>
        </row>
        <row r="2892">
          <cell r="A2892" t="str">
            <v>43.20.210</v>
          </cell>
          <cell r="B2892" t="str">
            <v>CDHU 187</v>
          </cell>
          <cell r="C2892" t="str">
            <v>Bomba de circulação para água quente</v>
          </cell>
          <cell r="D2892" t="str">
            <v>UN</v>
          </cell>
          <cell r="E2892">
            <v>714.01</v>
          </cell>
          <cell r="F2892">
            <v>23.94</v>
          </cell>
          <cell r="G2892">
            <v>737.95</v>
          </cell>
        </row>
        <row r="2893">
          <cell r="A2893" t="str">
            <v>43.20.250</v>
          </cell>
          <cell r="B2893" t="str">
            <v>CDHU 187</v>
          </cell>
          <cell r="C2893" t="str">
            <v>Poço termométrico em alumínio, com haste de 30mm e rosca 1/2" npt</v>
          </cell>
          <cell r="D2893" t="str">
            <v>UN</v>
          </cell>
          <cell r="E2893">
            <v>56.36</v>
          </cell>
          <cell r="F2893">
            <v>9.57</v>
          </cell>
          <cell r="G2893">
            <v>65.930000000000007</v>
          </cell>
        </row>
        <row r="2894">
          <cell r="A2894" t="str">
            <v>43.20.260</v>
          </cell>
          <cell r="B2894" t="str">
            <v>CDHU 187</v>
          </cell>
          <cell r="C2894" t="str">
            <v>Termostato para aquecimento ou refrigeração com programação horária</v>
          </cell>
          <cell r="D2894" t="str">
            <v>UN</v>
          </cell>
          <cell r="E2894">
            <v>436.12</v>
          </cell>
          <cell r="F2894">
            <v>23.94</v>
          </cell>
          <cell r="G2894">
            <v>460.06</v>
          </cell>
        </row>
        <row r="2895">
          <cell r="A2895" t="str">
            <v>44</v>
          </cell>
          <cell r="B2895" t="str">
            <v>CDHU 187</v>
          </cell>
          <cell r="C2895" t="str">
            <v>APARELHOS E METAIS HIDRAULICOS</v>
          </cell>
        </row>
        <row r="2896">
          <cell r="A2896" t="str">
            <v>44.01</v>
          </cell>
          <cell r="B2896" t="str">
            <v>CDHU 187</v>
          </cell>
          <cell r="C2896" t="str">
            <v>Aparelhos e loucas</v>
          </cell>
        </row>
        <row r="2897">
          <cell r="A2897" t="str">
            <v>44.01.030</v>
          </cell>
          <cell r="B2897" t="str">
            <v>CDHU 187</v>
          </cell>
          <cell r="C2897" t="str">
            <v>Bacia turca de louça - 6 litros</v>
          </cell>
          <cell r="D2897" t="str">
            <v>UN</v>
          </cell>
          <cell r="E2897">
            <v>674.13</v>
          </cell>
          <cell r="F2897">
            <v>57.6</v>
          </cell>
          <cell r="G2897">
            <v>731.73</v>
          </cell>
        </row>
        <row r="2898">
          <cell r="A2898" t="str">
            <v>44.01.040</v>
          </cell>
          <cell r="B2898" t="str">
            <v>CDHU 187</v>
          </cell>
          <cell r="C2898" t="str">
            <v xml:space="preserve">Bacia sifonada com caixa de descarga acoplada e tampa - infantil	</v>
          </cell>
          <cell r="D2898" t="str">
            <v>UN</v>
          </cell>
          <cell r="E2898">
            <v>762.41</v>
          </cell>
          <cell r="F2898">
            <v>67.33</v>
          </cell>
          <cell r="G2898">
            <v>829.74</v>
          </cell>
        </row>
        <row r="2899">
          <cell r="A2899" t="str">
            <v>44.01.050</v>
          </cell>
          <cell r="B2899" t="str">
            <v>CDHU 187</v>
          </cell>
          <cell r="C2899" t="str">
            <v>Bacia sifonada de louça sem tampa - 6 litros</v>
          </cell>
          <cell r="D2899" t="str">
            <v>UN</v>
          </cell>
          <cell r="E2899">
            <v>231.92</v>
          </cell>
          <cell r="F2899">
            <v>57.6</v>
          </cell>
          <cell r="G2899">
            <v>289.52</v>
          </cell>
        </row>
        <row r="2900">
          <cell r="A2900" t="str">
            <v>44.01.070</v>
          </cell>
          <cell r="B2900" t="str">
            <v>CDHU 187</v>
          </cell>
          <cell r="C2900" t="str">
            <v>Bacia sifonada de louça sem tampa com saída horizontal - 6 litros</v>
          </cell>
          <cell r="D2900" t="str">
            <v>UN</v>
          </cell>
          <cell r="E2900">
            <v>432.9</v>
          </cell>
          <cell r="F2900">
            <v>57.6</v>
          </cell>
          <cell r="G2900">
            <v>490.5</v>
          </cell>
        </row>
        <row r="2901">
          <cell r="A2901" t="str">
            <v>44.01.100</v>
          </cell>
          <cell r="B2901" t="str">
            <v>CDHU 187</v>
          </cell>
          <cell r="C2901" t="str">
            <v>Lavatório de louça sem coluna</v>
          </cell>
          <cell r="D2901" t="str">
            <v>UN</v>
          </cell>
          <cell r="E2901">
            <v>79.47</v>
          </cell>
          <cell r="F2901">
            <v>67.33</v>
          </cell>
          <cell r="G2901">
            <v>146.80000000000001</v>
          </cell>
        </row>
        <row r="2902">
          <cell r="A2902" t="str">
            <v>44.01.110</v>
          </cell>
          <cell r="B2902" t="str">
            <v>CDHU 187</v>
          </cell>
          <cell r="C2902" t="str">
            <v>Lavatório de louça com coluna</v>
          </cell>
          <cell r="D2902" t="str">
            <v>UN</v>
          </cell>
          <cell r="E2902">
            <v>219.11</v>
          </cell>
          <cell r="F2902">
            <v>67.33</v>
          </cell>
          <cell r="G2902">
            <v>286.44</v>
          </cell>
        </row>
        <row r="2903">
          <cell r="A2903" t="str">
            <v>44.01.160</v>
          </cell>
          <cell r="B2903" t="str">
            <v>CDHU 187</v>
          </cell>
          <cell r="C2903" t="str">
            <v>Lavatório de louça pequeno com coluna suspensa - linha especial</v>
          </cell>
          <cell r="D2903" t="str">
            <v>UN</v>
          </cell>
          <cell r="E2903">
            <v>669.3</v>
          </cell>
          <cell r="F2903">
            <v>67.33</v>
          </cell>
          <cell r="G2903">
            <v>736.63</v>
          </cell>
        </row>
        <row r="2904">
          <cell r="A2904" t="str">
            <v>44.01.170</v>
          </cell>
          <cell r="B2904" t="str">
            <v>CDHU 187</v>
          </cell>
          <cell r="C2904" t="str">
            <v>Lavatório em polipropileno</v>
          </cell>
          <cell r="D2904" t="str">
            <v>UN</v>
          </cell>
          <cell r="E2904">
            <v>41.63</v>
          </cell>
          <cell r="F2904">
            <v>23.94</v>
          </cell>
          <cell r="G2904">
            <v>65.569999999999993</v>
          </cell>
        </row>
        <row r="2905">
          <cell r="A2905" t="str">
            <v>44.01.200</v>
          </cell>
          <cell r="B2905" t="str">
            <v>CDHU 187</v>
          </cell>
          <cell r="C2905" t="str">
            <v>Mictório de louça sifonado auto aspirante</v>
          </cell>
          <cell r="D2905" t="str">
            <v>UN</v>
          </cell>
          <cell r="E2905">
            <v>423.92</v>
          </cell>
          <cell r="F2905">
            <v>67.33</v>
          </cell>
          <cell r="G2905">
            <v>491.25</v>
          </cell>
        </row>
        <row r="2906">
          <cell r="A2906" t="str">
            <v>44.01.240</v>
          </cell>
          <cell r="B2906" t="str">
            <v>CDHU 187</v>
          </cell>
          <cell r="C2906" t="str">
            <v>Lavatório em louça com coluna suspensa</v>
          </cell>
          <cell r="D2906" t="str">
            <v>UN</v>
          </cell>
          <cell r="E2906">
            <v>582.01</v>
          </cell>
          <cell r="F2906">
            <v>67.33</v>
          </cell>
          <cell r="G2906">
            <v>649.34</v>
          </cell>
        </row>
        <row r="2907">
          <cell r="A2907" t="str">
            <v>44.01.270</v>
          </cell>
          <cell r="B2907" t="str">
            <v>CDHU 187</v>
          </cell>
          <cell r="C2907" t="str">
            <v>Cuba de louça de embutir oval</v>
          </cell>
          <cell r="D2907" t="str">
            <v>UN</v>
          </cell>
          <cell r="E2907">
            <v>107.1</v>
          </cell>
          <cell r="F2907">
            <v>23.94</v>
          </cell>
          <cell r="G2907">
            <v>131.04</v>
          </cell>
        </row>
        <row r="2908">
          <cell r="A2908" t="str">
            <v>44.01.310</v>
          </cell>
          <cell r="B2908" t="str">
            <v>CDHU 187</v>
          </cell>
          <cell r="C2908" t="str">
            <v>Tanque de louça com coluna de 30 litros</v>
          </cell>
          <cell r="D2908" t="str">
            <v>UN</v>
          </cell>
          <cell r="E2908">
            <v>652.78</v>
          </cell>
          <cell r="F2908">
            <v>143.58000000000001</v>
          </cell>
          <cell r="G2908">
            <v>796.36</v>
          </cell>
        </row>
        <row r="2909">
          <cell r="A2909" t="str">
            <v>44.01.360</v>
          </cell>
          <cell r="B2909" t="str">
            <v>CDHU 187</v>
          </cell>
          <cell r="C2909" t="str">
            <v>Tanque de louça com coluna de 18 a 20 litros</v>
          </cell>
          <cell r="D2909" t="str">
            <v>UN</v>
          </cell>
          <cell r="E2909">
            <v>534.36</v>
          </cell>
          <cell r="F2909">
            <v>143.58000000000001</v>
          </cell>
          <cell r="G2909">
            <v>677.94</v>
          </cell>
        </row>
        <row r="2910">
          <cell r="A2910" t="str">
            <v>44.01.370</v>
          </cell>
          <cell r="B2910" t="str">
            <v>CDHU 187</v>
          </cell>
          <cell r="C2910" t="str">
            <v>Tanque em granito sintético, linha comercial - sem pertences</v>
          </cell>
          <cell r="D2910" t="str">
            <v>UN</v>
          </cell>
          <cell r="E2910">
            <v>199.24</v>
          </cell>
          <cell r="F2910">
            <v>47.86</v>
          </cell>
          <cell r="G2910">
            <v>247.1</v>
          </cell>
        </row>
        <row r="2911">
          <cell r="A2911" t="str">
            <v>44.01.610</v>
          </cell>
          <cell r="B2911" t="str">
            <v>CDHU 187</v>
          </cell>
          <cell r="C2911" t="str">
            <v>Lavatório de louça para canto, sem coluna - sem pertences</v>
          </cell>
          <cell r="D2911" t="str">
            <v>UN</v>
          </cell>
          <cell r="E2911">
            <v>214.54</v>
          </cell>
          <cell r="F2911">
            <v>23.94</v>
          </cell>
          <cell r="G2911">
            <v>238.48</v>
          </cell>
        </row>
        <row r="2912">
          <cell r="A2912" t="str">
            <v>44.01.680</v>
          </cell>
          <cell r="B2912" t="str">
            <v>CDHU 187</v>
          </cell>
          <cell r="C2912" t="str">
            <v>Caixa de descarga em plástico, de sobrepor, capacidade 9 litros com engate flexível</v>
          </cell>
          <cell r="D2912" t="str">
            <v>UN</v>
          </cell>
          <cell r="E2912">
            <v>52.84</v>
          </cell>
          <cell r="F2912">
            <v>15.8</v>
          </cell>
          <cell r="G2912">
            <v>68.64</v>
          </cell>
        </row>
        <row r="2913">
          <cell r="A2913" t="str">
            <v>44.01.690</v>
          </cell>
          <cell r="B2913" t="str">
            <v>CDHU 187</v>
          </cell>
          <cell r="C2913" t="str">
            <v>Tanque de louça sem coluna de 30 litros</v>
          </cell>
          <cell r="D2913" t="str">
            <v>UN</v>
          </cell>
          <cell r="E2913">
            <v>507.15</v>
          </cell>
          <cell r="F2913">
            <v>143.58000000000001</v>
          </cell>
          <cell r="G2913">
            <v>650.73</v>
          </cell>
        </row>
        <row r="2914">
          <cell r="A2914" t="str">
            <v>44.01.800</v>
          </cell>
          <cell r="B2914" t="str">
            <v>CDHU 187</v>
          </cell>
          <cell r="C2914" t="str">
            <v>Bacia sifonada com caixa de descarga acoplada sem tampa - 6 litros</v>
          </cell>
          <cell r="D2914" t="str">
            <v>CJ</v>
          </cell>
          <cell r="E2914">
            <v>678.13</v>
          </cell>
          <cell r="F2914">
            <v>57.6</v>
          </cell>
          <cell r="G2914">
            <v>735.73</v>
          </cell>
        </row>
        <row r="2915">
          <cell r="A2915" t="str">
            <v>44.01.850</v>
          </cell>
          <cell r="B2915" t="str">
            <v>CDHU 187</v>
          </cell>
          <cell r="C2915" t="str">
            <v>Cuba de louça de embutir redonda</v>
          </cell>
          <cell r="D2915" t="str">
            <v>UN</v>
          </cell>
          <cell r="E2915">
            <v>106.27</v>
          </cell>
          <cell r="F2915">
            <v>23.94</v>
          </cell>
          <cell r="G2915">
            <v>130.21</v>
          </cell>
        </row>
        <row r="2916">
          <cell r="A2916" t="str">
            <v>44.02</v>
          </cell>
          <cell r="B2916" t="str">
            <v>CDHU 187</v>
          </cell>
          <cell r="C2916" t="str">
            <v>Bancadas e tampos</v>
          </cell>
        </row>
        <row r="2917">
          <cell r="A2917" t="str">
            <v>44.02.062</v>
          </cell>
          <cell r="B2917" t="str">
            <v>CDHU 187</v>
          </cell>
          <cell r="C2917" t="str">
            <v>Tampo/bancada em granito, com frontão, espessura de 2 cm, acabamento polido</v>
          </cell>
          <cell r="D2917" t="str">
            <v>M2</v>
          </cell>
          <cell r="E2917">
            <v>688.83</v>
          </cell>
          <cell r="F2917">
            <v>79.099999999999994</v>
          </cell>
          <cell r="G2917">
            <v>767.93</v>
          </cell>
        </row>
        <row r="2918">
          <cell r="A2918" t="str">
            <v>44.02.100</v>
          </cell>
          <cell r="B2918" t="str">
            <v>CDHU 187</v>
          </cell>
          <cell r="C2918" t="str">
            <v>Tampo/bancada em mármore nacional espessura de 3 cm</v>
          </cell>
          <cell r="D2918" t="str">
            <v>M2</v>
          </cell>
          <cell r="E2918">
            <v>1029.47</v>
          </cell>
          <cell r="F2918">
            <v>86.32</v>
          </cell>
          <cell r="G2918">
            <v>1115.79</v>
          </cell>
        </row>
        <row r="2919">
          <cell r="A2919" t="str">
            <v>44.02.200</v>
          </cell>
          <cell r="B2919" t="str">
            <v>CDHU 187</v>
          </cell>
          <cell r="C2919" t="str">
            <v>Tampo/bancada em concreto armado, revestido em aço inoxidável fosco polido</v>
          </cell>
          <cell r="D2919" t="str">
            <v>M2</v>
          </cell>
          <cell r="E2919">
            <v>1322.61</v>
          </cell>
          <cell r="F2919">
            <v>174.86</v>
          </cell>
          <cell r="G2919">
            <v>1497.47</v>
          </cell>
        </row>
        <row r="2920">
          <cell r="A2920" t="str">
            <v>44.02.300</v>
          </cell>
          <cell r="B2920" t="str">
            <v>CDHU 187</v>
          </cell>
          <cell r="C2920" t="str">
            <v>Superfície sólido mineral para bancadas, saias, frontões e/ou cubas</v>
          </cell>
          <cell r="D2920" t="str">
            <v>M2</v>
          </cell>
          <cell r="E2920">
            <v>2765.2</v>
          </cell>
          <cell r="G2920">
            <v>2765.2</v>
          </cell>
        </row>
        <row r="2921">
          <cell r="A2921" t="str">
            <v>44.03</v>
          </cell>
          <cell r="B2921" t="str">
            <v>CDHU 187</v>
          </cell>
          <cell r="C2921" t="str">
            <v>Acessorios e metais</v>
          </cell>
        </row>
        <row r="2922">
          <cell r="A2922" t="str">
            <v>44.03.010</v>
          </cell>
          <cell r="B2922" t="str">
            <v>CDHU 187</v>
          </cell>
          <cell r="C2922" t="str">
            <v>Dispenser toalheiro em ABS e policarbonato para bobina de 20 cm x 200 m, com alavanca</v>
          </cell>
          <cell r="D2922" t="str">
            <v>UN</v>
          </cell>
          <cell r="E2922">
            <v>256.26</v>
          </cell>
          <cell r="F2922">
            <v>5.92</v>
          </cell>
          <cell r="G2922">
            <v>262.18</v>
          </cell>
        </row>
        <row r="2923">
          <cell r="A2923" t="str">
            <v>44.03.020</v>
          </cell>
          <cell r="B2923" t="str">
            <v>CDHU 187</v>
          </cell>
          <cell r="C2923" t="str">
            <v>Meia saboneteira de louça de embutir</v>
          </cell>
          <cell r="D2923" t="str">
            <v>UN</v>
          </cell>
          <cell r="E2923">
            <v>43.51</v>
          </cell>
          <cell r="F2923">
            <v>14.25</v>
          </cell>
          <cell r="G2923">
            <v>57.76</v>
          </cell>
        </row>
        <row r="2924">
          <cell r="A2924" t="str">
            <v>44.03.030</v>
          </cell>
          <cell r="B2924" t="str">
            <v>CDHU 187</v>
          </cell>
          <cell r="C2924" t="str">
            <v>Dispenser toalheiro metálico esmaltado para bobina de 25cm x 50m, sem alavanca</v>
          </cell>
          <cell r="D2924" t="str">
            <v>UN</v>
          </cell>
          <cell r="E2924">
            <v>63.72</v>
          </cell>
          <cell r="F2924">
            <v>5.92</v>
          </cell>
          <cell r="G2924">
            <v>69.64</v>
          </cell>
        </row>
        <row r="2925">
          <cell r="A2925" t="str">
            <v>44.03.040</v>
          </cell>
          <cell r="B2925" t="str">
            <v>CDHU 187</v>
          </cell>
          <cell r="C2925" t="str">
            <v>Saboneteira de louça de embutir</v>
          </cell>
          <cell r="D2925" t="str">
            <v>UN</v>
          </cell>
          <cell r="E2925">
            <v>51.18</v>
          </cell>
          <cell r="F2925">
            <v>14.25</v>
          </cell>
          <cell r="G2925">
            <v>65.430000000000007</v>
          </cell>
        </row>
        <row r="2926">
          <cell r="A2926" t="str">
            <v>44.03.050</v>
          </cell>
          <cell r="B2926" t="str">
            <v>CDHU 187</v>
          </cell>
          <cell r="C2926" t="str">
            <v>Dispenser papel higiênico em ABS para rolão 300 / 600 m, com visor</v>
          </cell>
          <cell r="D2926" t="str">
            <v>UN</v>
          </cell>
          <cell r="E2926">
            <v>84.51</v>
          </cell>
          <cell r="F2926">
            <v>5.92</v>
          </cell>
          <cell r="G2926">
            <v>90.43</v>
          </cell>
        </row>
        <row r="2927">
          <cell r="A2927" t="str">
            <v>44.03.080</v>
          </cell>
          <cell r="B2927" t="str">
            <v>CDHU 187</v>
          </cell>
          <cell r="C2927" t="str">
            <v>Porta-papel de louça de embutir</v>
          </cell>
          <cell r="D2927" t="str">
            <v>UN</v>
          </cell>
          <cell r="E2927">
            <v>52.21</v>
          </cell>
          <cell r="F2927">
            <v>14.25</v>
          </cell>
          <cell r="G2927">
            <v>66.459999999999994</v>
          </cell>
        </row>
        <row r="2928">
          <cell r="A2928" t="str">
            <v>44.03.090</v>
          </cell>
          <cell r="B2928" t="str">
            <v>CDHU 187</v>
          </cell>
          <cell r="C2928" t="str">
            <v>Cabide cromado para banheiro</v>
          </cell>
          <cell r="D2928" t="str">
            <v>UN</v>
          </cell>
          <cell r="E2928">
            <v>35.75</v>
          </cell>
          <cell r="F2928">
            <v>5.92</v>
          </cell>
          <cell r="G2928">
            <v>41.67</v>
          </cell>
        </row>
        <row r="2929">
          <cell r="A2929" t="str">
            <v>44.03.130</v>
          </cell>
          <cell r="B2929" t="str">
            <v>CDHU 187</v>
          </cell>
          <cell r="C2929" t="str">
            <v>Saboneteira tipo dispenser, para refil de 800 ml</v>
          </cell>
          <cell r="D2929" t="str">
            <v>UN</v>
          </cell>
          <cell r="E2929">
            <v>47.5</v>
          </cell>
          <cell r="F2929">
            <v>5.92</v>
          </cell>
          <cell r="G2929">
            <v>53.42</v>
          </cell>
        </row>
        <row r="2930">
          <cell r="A2930" t="str">
            <v>44.03.180</v>
          </cell>
          <cell r="B2930" t="str">
            <v>CDHU 187</v>
          </cell>
          <cell r="C2930" t="str">
            <v>Dispenser toalheiro em ABS, para folhas</v>
          </cell>
          <cell r="D2930" t="str">
            <v>UN</v>
          </cell>
          <cell r="E2930">
            <v>66.94</v>
          </cell>
          <cell r="F2930">
            <v>5.92</v>
          </cell>
          <cell r="G2930">
            <v>72.86</v>
          </cell>
        </row>
        <row r="2931">
          <cell r="A2931" t="str">
            <v>44.03.210</v>
          </cell>
          <cell r="B2931" t="str">
            <v>CDHU 187</v>
          </cell>
          <cell r="C2931" t="str">
            <v>Ducha cromada simples</v>
          </cell>
          <cell r="D2931" t="str">
            <v>UN</v>
          </cell>
          <cell r="E2931">
            <v>65.459999999999994</v>
          </cell>
          <cell r="F2931">
            <v>23.94</v>
          </cell>
          <cell r="G2931">
            <v>89.4</v>
          </cell>
        </row>
        <row r="2932">
          <cell r="A2932" t="str">
            <v>44.03.260</v>
          </cell>
          <cell r="B2932" t="str">
            <v>CDHU 187</v>
          </cell>
          <cell r="C2932" t="str">
            <v>Armário de plástico de embutir, para lavatório</v>
          </cell>
          <cell r="D2932" t="str">
            <v>UN</v>
          </cell>
          <cell r="E2932">
            <v>116.5</v>
          </cell>
          <cell r="F2932">
            <v>43.16</v>
          </cell>
          <cell r="G2932">
            <v>159.66</v>
          </cell>
        </row>
        <row r="2933">
          <cell r="A2933" t="str">
            <v>44.03.300</v>
          </cell>
          <cell r="B2933" t="str">
            <v>CDHU 187</v>
          </cell>
          <cell r="C2933" t="str">
            <v>Torneira volante tipo alavanca</v>
          </cell>
          <cell r="D2933" t="str">
            <v>UN</v>
          </cell>
          <cell r="E2933">
            <v>190.03</v>
          </cell>
          <cell r="F2933">
            <v>18.260000000000002</v>
          </cell>
          <cell r="G2933">
            <v>208.29</v>
          </cell>
        </row>
        <row r="2934">
          <cell r="A2934" t="str">
            <v>44.03.315</v>
          </cell>
          <cell r="B2934" t="str">
            <v>CDHU 187</v>
          </cell>
          <cell r="C2934" t="str">
            <v>Torneira de mesa com bica móvel e alavanca</v>
          </cell>
          <cell r="D2934" t="str">
            <v>UN</v>
          </cell>
          <cell r="E2934">
            <v>99.95</v>
          </cell>
          <cell r="F2934">
            <v>18.260000000000002</v>
          </cell>
          <cell r="G2934">
            <v>118.21</v>
          </cell>
        </row>
        <row r="2935">
          <cell r="A2935" t="str">
            <v>44.03.316</v>
          </cell>
          <cell r="B2935" t="str">
            <v>CDHU 187</v>
          </cell>
          <cell r="C2935" t="str">
            <v>Torneira misturador clínica de mesa com arejador articulado, acionamento cotovelo</v>
          </cell>
          <cell r="D2935" t="str">
            <v>UN</v>
          </cell>
          <cell r="E2935">
            <v>388.87</v>
          </cell>
          <cell r="F2935">
            <v>67.010000000000005</v>
          </cell>
          <cell r="G2935">
            <v>455.88</v>
          </cell>
        </row>
        <row r="2936">
          <cell r="A2936" t="str">
            <v>44.03.360</v>
          </cell>
          <cell r="B2936" t="str">
            <v>CDHU 187</v>
          </cell>
          <cell r="C2936" t="str">
            <v>Ducha higiênica cromada</v>
          </cell>
          <cell r="D2936" t="str">
            <v>UN</v>
          </cell>
          <cell r="E2936">
            <v>532.13</v>
          </cell>
          <cell r="F2936">
            <v>23.94</v>
          </cell>
          <cell r="G2936">
            <v>556.07000000000005</v>
          </cell>
        </row>
        <row r="2937">
          <cell r="A2937" t="str">
            <v>44.03.370</v>
          </cell>
          <cell r="B2937" t="str">
            <v>CDHU 187</v>
          </cell>
          <cell r="C2937" t="str">
            <v>Torneira curta com rosca para uso geral, em latão fundido sem acabamento, DN= 1/2´</v>
          </cell>
          <cell r="D2937" t="str">
            <v>UN</v>
          </cell>
          <cell r="E2937">
            <v>30.2</v>
          </cell>
          <cell r="F2937">
            <v>16.84</v>
          </cell>
          <cell r="G2937">
            <v>47.04</v>
          </cell>
        </row>
        <row r="2938">
          <cell r="A2938" t="str">
            <v>44.03.380</v>
          </cell>
          <cell r="B2938" t="str">
            <v>CDHU 187</v>
          </cell>
          <cell r="C2938" t="str">
            <v>Torneira curta com rosca para uso geral, em latão fundido sem acabamento, DN= 3/4´</v>
          </cell>
          <cell r="D2938" t="str">
            <v>UN</v>
          </cell>
          <cell r="E2938">
            <v>30.24</v>
          </cell>
          <cell r="F2938">
            <v>16.84</v>
          </cell>
          <cell r="G2938">
            <v>47.08</v>
          </cell>
        </row>
        <row r="2939">
          <cell r="A2939" t="str">
            <v>44.03.400</v>
          </cell>
          <cell r="B2939" t="str">
            <v>CDHU 187</v>
          </cell>
          <cell r="C2939" t="str">
            <v>Torneira curta com rosca para uso geral, em latão fundido cromado, DN= 3/4´</v>
          </cell>
          <cell r="D2939" t="str">
            <v>UN</v>
          </cell>
          <cell r="E2939">
            <v>37.33</v>
          </cell>
          <cell r="F2939">
            <v>16.84</v>
          </cell>
          <cell r="G2939">
            <v>54.17</v>
          </cell>
        </row>
        <row r="2940">
          <cell r="A2940" t="str">
            <v>44.03.420</v>
          </cell>
          <cell r="B2940" t="str">
            <v>CDHU 187</v>
          </cell>
          <cell r="C2940" t="str">
            <v>Torneira curta sem rosca para uso geral, em latão fundido sem acabamento, DN= 3/4´</v>
          </cell>
          <cell r="D2940" t="str">
            <v>UN</v>
          </cell>
          <cell r="E2940">
            <v>20.21</v>
          </cell>
          <cell r="F2940">
            <v>16.84</v>
          </cell>
          <cell r="G2940">
            <v>37.049999999999997</v>
          </cell>
        </row>
        <row r="2941">
          <cell r="A2941" t="str">
            <v>44.03.430</v>
          </cell>
          <cell r="B2941" t="str">
            <v>CDHU 187</v>
          </cell>
          <cell r="C2941" t="str">
            <v>Torneira curta sem rosca para uso geral, em latão fundido cromado, DN= 1/2´</v>
          </cell>
          <cell r="D2941" t="str">
            <v>UN</v>
          </cell>
          <cell r="E2941">
            <v>29.13</v>
          </cell>
          <cell r="F2941">
            <v>16.84</v>
          </cell>
          <cell r="G2941">
            <v>45.97</v>
          </cell>
        </row>
        <row r="2942">
          <cell r="A2942" t="str">
            <v>44.03.440</v>
          </cell>
          <cell r="B2942" t="str">
            <v>CDHU 187</v>
          </cell>
          <cell r="C2942" t="str">
            <v>Torneira curta sem rosca para uso geral, em latão fundido cromado, DN= 3/4´</v>
          </cell>
          <cell r="D2942" t="str">
            <v>UN</v>
          </cell>
          <cell r="E2942">
            <v>29.76</v>
          </cell>
          <cell r="F2942">
            <v>16.84</v>
          </cell>
          <cell r="G2942">
            <v>46.6</v>
          </cell>
        </row>
        <row r="2943">
          <cell r="A2943" t="str">
            <v>44.03.450</v>
          </cell>
          <cell r="B2943" t="str">
            <v>CDHU 187</v>
          </cell>
          <cell r="C2943" t="str">
            <v>Torneira longa sem rosca para uso geral, em latão fundido cromado</v>
          </cell>
          <cell r="D2943" t="str">
            <v>UN</v>
          </cell>
          <cell r="E2943">
            <v>49.24</v>
          </cell>
          <cell r="F2943">
            <v>16.84</v>
          </cell>
          <cell r="G2943">
            <v>66.08</v>
          </cell>
        </row>
        <row r="2944">
          <cell r="A2944" t="str">
            <v>44.03.470</v>
          </cell>
          <cell r="B2944" t="str">
            <v>CDHU 187</v>
          </cell>
          <cell r="C2944" t="str">
            <v>Torneira de parede para pia com bica móvel e arejador, em latão fundido cromado</v>
          </cell>
          <cell r="D2944" t="str">
            <v>UN</v>
          </cell>
          <cell r="E2944">
            <v>59.32</v>
          </cell>
          <cell r="F2944">
            <v>16.84</v>
          </cell>
          <cell r="G2944">
            <v>76.16</v>
          </cell>
        </row>
        <row r="2945">
          <cell r="A2945" t="str">
            <v>44.03.500</v>
          </cell>
          <cell r="B2945" t="str">
            <v>CDHU 187</v>
          </cell>
          <cell r="C2945" t="str">
            <v>Aparelho misturador de parede, para pia, com bica móvel, acabamento cromado</v>
          </cell>
          <cell r="D2945" t="str">
            <v>UN</v>
          </cell>
          <cell r="E2945">
            <v>553.84</v>
          </cell>
          <cell r="F2945">
            <v>67.010000000000005</v>
          </cell>
          <cell r="G2945">
            <v>620.85</v>
          </cell>
        </row>
        <row r="2946">
          <cell r="A2946" t="str">
            <v>44.03.510</v>
          </cell>
          <cell r="B2946" t="str">
            <v>CDHU 187</v>
          </cell>
          <cell r="C2946" t="str">
            <v>Torneira de parede antivandalismo, DN= 3/4´</v>
          </cell>
          <cell r="D2946" t="str">
            <v>UN</v>
          </cell>
          <cell r="E2946">
            <v>437.5</v>
          </cell>
          <cell r="F2946">
            <v>38.369999999999997</v>
          </cell>
          <cell r="G2946">
            <v>475.87</v>
          </cell>
        </row>
        <row r="2947">
          <cell r="A2947" t="str">
            <v>44.03.590</v>
          </cell>
          <cell r="B2947" t="str">
            <v>CDHU 187</v>
          </cell>
          <cell r="C2947" t="str">
            <v>Torneira de mesa para pia com bica móvel e arejador em latão fundido cromado</v>
          </cell>
          <cell r="D2947" t="str">
            <v>UN</v>
          </cell>
          <cell r="E2947">
            <v>189.08</v>
          </cell>
          <cell r="F2947">
            <v>18.260000000000002</v>
          </cell>
          <cell r="G2947">
            <v>207.34</v>
          </cell>
        </row>
        <row r="2948">
          <cell r="A2948" t="str">
            <v>44.03.630</v>
          </cell>
          <cell r="B2948" t="str">
            <v>CDHU 187</v>
          </cell>
          <cell r="C2948" t="str">
            <v>Torneira de acionamento restrito em latão cromado, DN= 1/2´ com adaptador para 3/4´</v>
          </cell>
          <cell r="D2948" t="str">
            <v>UN</v>
          </cell>
          <cell r="E2948">
            <v>58.5</v>
          </cell>
          <cell r="F2948">
            <v>16.84</v>
          </cell>
          <cell r="G2948">
            <v>75.34</v>
          </cell>
        </row>
        <row r="2949">
          <cell r="A2949" t="str">
            <v>44.03.640</v>
          </cell>
          <cell r="B2949" t="str">
            <v>CDHU 187</v>
          </cell>
          <cell r="C2949" t="str">
            <v>Torneira de parede acionamento hidromecânico, em latão cromado, DN= 1/2´ ou 3/4´</v>
          </cell>
          <cell r="D2949" t="str">
            <v>UN</v>
          </cell>
          <cell r="E2949">
            <v>403.2</v>
          </cell>
          <cell r="F2949">
            <v>16.84</v>
          </cell>
          <cell r="G2949">
            <v>420.04</v>
          </cell>
        </row>
        <row r="2950">
          <cell r="A2950" t="str">
            <v>44.03.645</v>
          </cell>
          <cell r="B2950" t="str">
            <v>CDHU 187</v>
          </cell>
          <cell r="C2950" t="str">
            <v>Torneira de mesa automática, acionamento hidromecânico, em latão cromado, DN= 1/2´ou 3/4´</v>
          </cell>
          <cell r="D2950" t="str">
            <v>UN</v>
          </cell>
          <cell r="E2950">
            <v>132.06</v>
          </cell>
          <cell r="F2950">
            <v>18.260000000000002</v>
          </cell>
          <cell r="G2950">
            <v>150.32</v>
          </cell>
        </row>
        <row r="2951">
          <cell r="A2951" t="str">
            <v>44.03.670</v>
          </cell>
          <cell r="B2951" t="str">
            <v>CDHU 187</v>
          </cell>
          <cell r="C2951" t="str">
            <v>Caixa de descarga de embutir, acionamento frontal, completa</v>
          </cell>
          <cell r="D2951" t="str">
            <v>CJ</v>
          </cell>
          <cell r="E2951">
            <v>795.8</v>
          </cell>
          <cell r="F2951">
            <v>67.099999999999994</v>
          </cell>
          <cell r="G2951">
            <v>862.9</v>
          </cell>
        </row>
        <row r="2952">
          <cell r="A2952" t="str">
            <v>44.03.690</v>
          </cell>
          <cell r="B2952" t="str">
            <v>CDHU 187</v>
          </cell>
          <cell r="C2952" t="str">
            <v>Torneira de parede em ABS, DN 1/2´ ou 3/4´, 10cm</v>
          </cell>
          <cell r="D2952" t="str">
            <v>UN</v>
          </cell>
          <cell r="E2952">
            <v>4.01</v>
          </cell>
          <cell r="F2952">
            <v>16.84</v>
          </cell>
          <cell r="G2952">
            <v>20.85</v>
          </cell>
        </row>
        <row r="2953">
          <cell r="A2953" t="str">
            <v>44.03.700</v>
          </cell>
          <cell r="B2953" t="str">
            <v>CDHU 187</v>
          </cell>
          <cell r="C2953" t="str">
            <v>Torneira de parede em ABS, DN 1/2´ ou 3/4´, 15cm</v>
          </cell>
          <cell r="D2953" t="str">
            <v>UN</v>
          </cell>
          <cell r="E2953">
            <v>4.5199999999999996</v>
          </cell>
          <cell r="F2953">
            <v>16.84</v>
          </cell>
          <cell r="G2953">
            <v>21.36</v>
          </cell>
        </row>
        <row r="2954">
          <cell r="A2954" t="str">
            <v>44.03.720</v>
          </cell>
          <cell r="B2954" t="str">
            <v>CDHU 187</v>
          </cell>
          <cell r="C2954" t="str">
            <v>Torneira de mesa para lavatório, acionamento hidromecânico com alavanca, registro integrado regulador de vazão, em latão cromado, DN= 1/2´</v>
          </cell>
          <cell r="D2954" t="str">
            <v>UN</v>
          </cell>
          <cell r="E2954">
            <v>695.96</v>
          </cell>
          <cell r="F2954">
            <v>18.260000000000002</v>
          </cell>
          <cell r="G2954">
            <v>714.22</v>
          </cell>
        </row>
        <row r="2955">
          <cell r="A2955" t="str">
            <v>44.03.810</v>
          </cell>
          <cell r="B2955" t="str">
            <v>CDHU 187</v>
          </cell>
          <cell r="C2955" t="str">
            <v>Aparelho misturador de mesa para pia com bica móvel, acabamento cromado</v>
          </cell>
          <cell r="D2955" t="str">
            <v>UN</v>
          </cell>
          <cell r="E2955">
            <v>771.92</v>
          </cell>
          <cell r="F2955">
            <v>67.010000000000005</v>
          </cell>
          <cell r="G2955">
            <v>838.93</v>
          </cell>
        </row>
        <row r="2956">
          <cell r="A2956" t="str">
            <v>44.03.825</v>
          </cell>
          <cell r="B2956" t="str">
            <v>CDHU 187</v>
          </cell>
          <cell r="C2956" t="str">
            <v>Misturador termostato para chuveiro ou ducha, acabamento cromado</v>
          </cell>
          <cell r="D2956" t="str">
            <v>UN</v>
          </cell>
          <cell r="E2956">
            <v>1782.14</v>
          </cell>
          <cell r="F2956">
            <v>67.010000000000005</v>
          </cell>
          <cell r="G2956">
            <v>1849.15</v>
          </cell>
        </row>
        <row r="2957">
          <cell r="A2957" t="str">
            <v>44.03.900</v>
          </cell>
          <cell r="B2957" t="str">
            <v>CDHU 187</v>
          </cell>
          <cell r="C2957" t="str">
            <v>Secador de mãos em ABS</v>
          </cell>
          <cell r="D2957" t="str">
            <v>UN</v>
          </cell>
          <cell r="E2957">
            <v>1281.1500000000001</v>
          </cell>
          <cell r="F2957">
            <v>5.92</v>
          </cell>
          <cell r="G2957">
            <v>1287.07</v>
          </cell>
        </row>
        <row r="2958">
          <cell r="A2958" t="str">
            <v>44.03.920</v>
          </cell>
          <cell r="B2958" t="str">
            <v>CDHU 187</v>
          </cell>
          <cell r="C2958" t="str">
            <v>Ducha higiênica com registro</v>
          </cell>
          <cell r="D2958" t="str">
            <v>UN</v>
          </cell>
          <cell r="E2958">
            <v>346.22</v>
          </cell>
          <cell r="F2958">
            <v>23.94</v>
          </cell>
          <cell r="G2958">
            <v>370.16</v>
          </cell>
        </row>
        <row r="2959">
          <cell r="A2959" t="str">
            <v>44.03.931</v>
          </cell>
          <cell r="B2959" t="str">
            <v>CDHU 187</v>
          </cell>
          <cell r="C2959" t="str">
            <v>Desviador para duchas e chuveiros</v>
          </cell>
          <cell r="D2959" t="str">
            <v>UN</v>
          </cell>
          <cell r="E2959">
            <v>48.49</v>
          </cell>
          <cell r="F2959">
            <v>28.39</v>
          </cell>
          <cell r="G2959">
            <v>76.88</v>
          </cell>
        </row>
        <row r="2960">
          <cell r="A2960" t="str">
            <v>44.03.940</v>
          </cell>
          <cell r="B2960" t="str">
            <v>CDHU 187</v>
          </cell>
          <cell r="C2960" t="str">
            <v>Válvula dupla para bancada de laboratório, uso em GLP, com bico para mangueira - diâmetro de 1/4´ a 1/2´</v>
          </cell>
          <cell r="D2960" t="str">
            <v>UN</v>
          </cell>
          <cell r="E2960">
            <v>272.67</v>
          </cell>
          <cell r="F2960">
            <v>23.94</v>
          </cell>
          <cell r="G2960">
            <v>296.61</v>
          </cell>
        </row>
        <row r="2961">
          <cell r="A2961" t="str">
            <v>44.03.950</v>
          </cell>
          <cell r="B2961" t="str">
            <v>CDHU 187</v>
          </cell>
          <cell r="C2961" t="str">
            <v>Válvula para cuba de laboratório, com nuca giratória e bico escalonado para mangueira</v>
          </cell>
          <cell r="D2961" t="str">
            <v>UN</v>
          </cell>
          <cell r="E2961">
            <v>473.77</v>
          </cell>
          <cell r="F2961">
            <v>23.94</v>
          </cell>
          <cell r="G2961">
            <v>497.71</v>
          </cell>
        </row>
        <row r="2962">
          <cell r="A2962" t="str">
            <v>44.04</v>
          </cell>
          <cell r="B2962" t="str">
            <v>CDHU 187</v>
          </cell>
          <cell r="C2962" t="str">
            <v>Prateleiras</v>
          </cell>
        </row>
        <row r="2963">
          <cell r="A2963" t="str">
            <v>44.04.030</v>
          </cell>
          <cell r="B2963" t="str">
            <v>CDHU 187</v>
          </cell>
          <cell r="C2963" t="str">
            <v>Prateleira em granito com espessura de 2 cm</v>
          </cell>
          <cell r="D2963" t="str">
            <v>M2</v>
          </cell>
          <cell r="E2963">
            <v>482.02</v>
          </cell>
          <cell r="F2963">
            <v>28.06</v>
          </cell>
          <cell r="G2963">
            <v>510.08</v>
          </cell>
        </row>
        <row r="2964">
          <cell r="A2964" t="str">
            <v>44.04.040</v>
          </cell>
          <cell r="B2964" t="str">
            <v>CDHU 187</v>
          </cell>
          <cell r="C2964" t="str">
            <v>Prateleira em granilite</v>
          </cell>
          <cell r="D2964" t="str">
            <v>M2</v>
          </cell>
          <cell r="E2964">
            <v>234.39</v>
          </cell>
          <cell r="F2964">
            <v>86.32</v>
          </cell>
          <cell r="G2964">
            <v>320.70999999999998</v>
          </cell>
        </row>
        <row r="2965">
          <cell r="A2965" t="str">
            <v>44.04.050</v>
          </cell>
          <cell r="B2965" t="str">
            <v>CDHU 187</v>
          </cell>
          <cell r="C2965" t="str">
            <v>Prateleira em granito com espessura de 3 cm</v>
          </cell>
          <cell r="D2965" t="str">
            <v>M2</v>
          </cell>
          <cell r="E2965">
            <v>852.29</v>
          </cell>
          <cell r="F2965">
            <v>28.06</v>
          </cell>
          <cell r="G2965">
            <v>880.35</v>
          </cell>
        </row>
        <row r="2966">
          <cell r="A2966" t="str">
            <v>44.06</v>
          </cell>
          <cell r="B2966" t="str">
            <v>CDHU 187</v>
          </cell>
          <cell r="C2966" t="str">
            <v>Aparelhos de aco inoxidavel</v>
          </cell>
        </row>
        <row r="2967">
          <cell r="A2967" t="str">
            <v>44.06.010</v>
          </cell>
          <cell r="B2967" t="str">
            <v>CDHU 187</v>
          </cell>
          <cell r="C2967" t="str">
            <v>Lavatório coletivo em aço inoxidável</v>
          </cell>
          <cell r="D2967" t="str">
            <v>M</v>
          </cell>
          <cell r="E2967">
            <v>1173.53</v>
          </cell>
          <cell r="F2967">
            <v>67.33</v>
          </cell>
          <cell r="G2967">
            <v>1240.8599999999999</v>
          </cell>
        </row>
        <row r="2968">
          <cell r="A2968" t="str">
            <v>44.06.100</v>
          </cell>
          <cell r="B2968" t="str">
            <v>CDHU 187</v>
          </cell>
          <cell r="C2968" t="str">
            <v>Mictório coletivo em aço inoxidável</v>
          </cell>
          <cell r="D2968" t="str">
            <v>M</v>
          </cell>
          <cell r="E2968">
            <v>904.55</v>
          </cell>
          <cell r="F2968">
            <v>67.33</v>
          </cell>
          <cell r="G2968">
            <v>971.88</v>
          </cell>
        </row>
        <row r="2969">
          <cell r="A2969" t="str">
            <v>44.06.200</v>
          </cell>
          <cell r="B2969" t="str">
            <v>CDHU 187</v>
          </cell>
          <cell r="C2969" t="str">
            <v>Tanque em aço inoxidável</v>
          </cell>
          <cell r="D2969" t="str">
            <v>UN</v>
          </cell>
          <cell r="E2969">
            <v>1031.3599999999999</v>
          </cell>
          <cell r="F2969">
            <v>143.58000000000001</v>
          </cell>
          <cell r="G2969">
            <v>1174.94</v>
          </cell>
        </row>
        <row r="2970">
          <cell r="A2970" t="str">
            <v>44.06.250</v>
          </cell>
          <cell r="B2970" t="str">
            <v>CDHU 187</v>
          </cell>
          <cell r="C2970" t="str">
            <v>Cuba em aço inoxidável simples de 300 x 140mm</v>
          </cell>
          <cell r="D2970" t="str">
            <v>UN</v>
          </cell>
          <cell r="E2970">
            <v>250.92</v>
          </cell>
          <cell r="F2970">
            <v>23.94</v>
          </cell>
          <cell r="G2970">
            <v>274.86</v>
          </cell>
        </row>
        <row r="2971">
          <cell r="A2971" t="str">
            <v>44.06.300</v>
          </cell>
          <cell r="B2971" t="str">
            <v>CDHU 187</v>
          </cell>
          <cell r="C2971" t="str">
            <v>Cuba em aço inoxidável simples de 400x340x140mm</v>
          </cell>
          <cell r="D2971" t="str">
            <v>UN</v>
          </cell>
          <cell r="E2971">
            <v>237.83</v>
          </cell>
          <cell r="F2971">
            <v>23.94</v>
          </cell>
          <cell r="G2971">
            <v>261.77</v>
          </cell>
        </row>
        <row r="2972">
          <cell r="A2972" t="str">
            <v>44.06.310</v>
          </cell>
          <cell r="B2972" t="str">
            <v>CDHU 187</v>
          </cell>
          <cell r="C2972" t="str">
            <v>Cuba em aço inoxidável simples de 465x300x140mm</v>
          </cell>
          <cell r="D2972" t="str">
            <v>UN</v>
          </cell>
          <cell r="E2972">
            <v>247.74</v>
          </cell>
          <cell r="F2972">
            <v>23.94</v>
          </cell>
          <cell r="G2972">
            <v>271.68</v>
          </cell>
        </row>
        <row r="2973">
          <cell r="A2973" t="str">
            <v>44.06.320</v>
          </cell>
          <cell r="B2973" t="str">
            <v>CDHU 187</v>
          </cell>
          <cell r="C2973" t="str">
            <v>Cuba em aço inoxidável simples de 560x330x140mm</v>
          </cell>
          <cell r="D2973" t="str">
            <v>UN</v>
          </cell>
          <cell r="E2973">
            <v>291.19</v>
          </cell>
          <cell r="F2973">
            <v>23.94</v>
          </cell>
          <cell r="G2973">
            <v>315.13</v>
          </cell>
        </row>
        <row r="2974">
          <cell r="A2974" t="str">
            <v>44.06.330</v>
          </cell>
          <cell r="B2974" t="str">
            <v>CDHU 187</v>
          </cell>
          <cell r="C2974" t="str">
            <v>Cuba em aço inoxidável simples de 500x400x400mm</v>
          </cell>
          <cell r="D2974" t="str">
            <v>UN</v>
          </cell>
          <cell r="E2974">
            <v>735.89</v>
          </cell>
          <cell r="F2974">
            <v>23.94</v>
          </cell>
          <cell r="G2974">
            <v>759.83</v>
          </cell>
        </row>
        <row r="2975">
          <cell r="A2975" t="str">
            <v>44.06.360</v>
          </cell>
          <cell r="B2975" t="str">
            <v>CDHU 187</v>
          </cell>
          <cell r="C2975" t="str">
            <v>Cuba em aço inoxidável simples de 500x400x200mm</v>
          </cell>
          <cell r="D2975" t="str">
            <v>UN</v>
          </cell>
          <cell r="E2975">
            <v>453.64</v>
          </cell>
          <cell r="F2975">
            <v>23.94</v>
          </cell>
          <cell r="G2975">
            <v>477.58</v>
          </cell>
        </row>
        <row r="2976">
          <cell r="A2976" t="str">
            <v>44.06.370</v>
          </cell>
          <cell r="B2976" t="str">
            <v>CDHU 187</v>
          </cell>
          <cell r="C2976" t="str">
            <v>Cuba em aço inoxidável simples de 500x400x250mm</v>
          </cell>
          <cell r="D2976" t="str">
            <v>UN</v>
          </cell>
          <cell r="E2976">
            <v>530.23</v>
          </cell>
          <cell r="F2976">
            <v>23.94</v>
          </cell>
          <cell r="G2976">
            <v>554.16999999999996</v>
          </cell>
        </row>
        <row r="2977">
          <cell r="A2977" t="str">
            <v>44.06.400</v>
          </cell>
          <cell r="B2977" t="str">
            <v>CDHU 187</v>
          </cell>
          <cell r="C2977" t="str">
            <v>Cuba em aço inoxidável simples de 500x400x300mm</v>
          </cell>
          <cell r="D2977" t="str">
            <v>UN</v>
          </cell>
          <cell r="E2977">
            <v>677.97</v>
          </cell>
          <cell r="F2977">
            <v>23.94</v>
          </cell>
          <cell r="G2977">
            <v>701.91</v>
          </cell>
        </row>
        <row r="2978">
          <cell r="A2978" t="str">
            <v>44.06.410</v>
          </cell>
          <cell r="B2978" t="str">
            <v>CDHU 187</v>
          </cell>
          <cell r="C2978" t="str">
            <v>Cuba em aço inoxidável simples de 600x500x300mm</v>
          </cell>
          <cell r="D2978" t="str">
            <v>UN</v>
          </cell>
          <cell r="E2978">
            <v>848.99</v>
          </cell>
          <cell r="F2978">
            <v>23.94</v>
          </cell>
          <cell r="G2978">
            <v>872.93</v>
          </cell>
        </row>
        <row r="2979">
          <cell r="A2979" t="str">
            <v>44.06.470</v>
          </cell>
          <cell r="B2979" t="str">
            <v>CDHU 187</v>
          </cell>
          <cell r="C2979" t="str">
            <v>Cuba em aço inoxidável simples de 600x500x350mm</v>
          </cell>
          <cell r="D2979" t="str">
            <v>UN</v>
          </cell>
          <cell r="E2979">
            <v>1197.58</v>
          </cell>
          <cell r="F2979">
            <v>23.94</v>
          </cell>
          <cell r="G2979">
            <v>1221.52</v>
          </cell>
        </row>
        <row r="2980">
          <cell r="A2980" t="str">
            <v>44.06.520</v>
          </cell>
          <cell r="B2980" t="str">
            <v>CDHU 187</v>
          </cell>
          <cell r="C2980" t="str">
            <v>Cuba em aço inoxidável simples de 600x500x400mm</v>
          </cell>
          <cell r="D2980" t="str">
            <v>UN</v>
          </cell>
          <cell r="E2980">
            <v>1149.5</v>
          </cell>
          <cell r="F2980">
            <v>23.94</v>
          </cell>
          <cell r="G2980">
            <v>1173.44</v>
          </cell>
        </row>
        <row r="2981">
          <cell r="A2981" t="str">
            <v>44.06.570</v>
          </cell>
          <cell r="B2981" t="str">
            <v>CDHU 187</v>
          </cell>
          <cell r="C2981" t="str">
            <v>Cuba em aço inoxidável simples de 700x600x450mm</v>
          </cell>
          <cell r="D2981" t="str">
            <v>UN</v>
          </cell>
          <cell r="E2981">
            <v>1779.73</v>
          </cell>
          <cell r="F2981">
            <v>23.94</v>
          </cell>
          <cell r="G2981">
            <v>1803.67</v>
          </cell>
        </row>
        <row r="2982">
          <cell r="A2982" t="str">
            <v>44.06.600</v>
          </cell>
          <cell r="B2982" t="str">
            <v>CDHU 187</v>
          </cell>
          <cell r="C2982" t="str">
            <v>Cuba em aço inoxidável simples de 1400x900x500mm</v>
          </cell>
          <cell r="D2982" t="str">
            <v>UN</v>
          </cell>
          <cell r="E2982">
            <v>4903.01</v>
          </cell>
          <cell r="F2982">
            <v>23.94</v>
          </cell>
          <cell r="G2982">
            <v>4926.95</v>
          </cell>
        </row>
        <row r="2983">
          <cell r="A2983" t="str">
            <v>44.06.610</v>
          </cell>
          <cell r="B2983" t="str">
            <v>CDHU 187</v>
          </cell>
          <cell r="C2983" t="str">
            <v>Cuba em aço inoxidável simples de 1100x600x400mm</v>
          </cell>
          <cell r="D2983" t="str">
            <v>UN</v>
          </cell>
          <cell r="E2983">
            <v>1972.1</v>
          </cell>
          <cell r="F2983">
            <v>23.94</v>
          </cell>
          <cell r="G2983">
            <v>1996.04</v>
          </cell>
        </row>
        <row r="2984">
          <cell r="A2984" t="str">
            <v>44.06.700</v>
          </cell>
          <cell r="B2984" t="str">
            <v>CDHU 187</v>
          </cell>
          <cell r="C2984" t="str">
            <v>Cuba em aço inoxidável dupla de 715x400x140mm</v>
          </cell>
          <cell r="D2984" t="str">
            <v>UN</v>
          </cell>
          <cell r="E2984">
            <v>785.26</v>
          </cell>
          <cell r="F2984">
            <v>23.94</v>
          </cell>
          <cell r="G2984">
            <v>809.2</v>
          </cell>
        </row>
        <row r="2985">
          <cell r="A2985" t="str">
            <v>44.06.710</v>
          </cell>
          <cell r="B2985" t="str">
            <v>CDHU 187</v>
          </cell>
          <cell r="C2985" t="str">
            <v>Cuba em aço inoxidável dupla de 835x340x140mm</v>
          </cell>
          <cell r="D2985" t="str">
            <v>UN</v>
          </cell>
          <cell r="E2985">
            <v>761.42</v>
          </cell>
          <cell r="F2985">
            <v>23.94</v>
          </cell>
          <cell r="G2985">
            <v>785.36</v>
          </cell>
        </row>
        <row r="2986">
          <cell r="A2986" t="str">
            <v>44.06.750</v>
          </cell>
          <cell r="B2986" t="str">
            <v>CDHU 187</v>
          </cell>
          <cell r="C2986" t="str">
            <v>Cuba em aço inoxidável dupla de 1020x400x250mm</v>
          </cell>
          <cell r="D2986" t="str">
            <v>UN</v>
          </cell>
          <cell r="E2986">
            <v>1103.29</v>
          </cell>
          <cell r="F2986">
            <v>23.94</v>
          </cell>
          <cell r="G2986">
            <v>1127.23</v>
          </cell>
        </row>
        <row r="2987">
          <cell r="A2987" t="str">
            <v>44.20</v>
          </cell>
          <cell r="B2987" t="str">
            <v>CDHU 187</v>
          </cell>
          <cell r="C2987" t="str">
            <v>Reparos, conservacoes e complementos - GRUPO 44</v>
          </cell>
        </row>
        <row r="2988">
          <cell r="A2988" t="str">
            <v>44.20.010</v>
          </cell>
          <cell r="B2988" t="str">
            <v>CDHU 187</v>
          </cell>
          <cell r="C2988" t="str">
            <v>Sifão plástico sanfonado universal de 1´</v>
          </cell>
          <cell r="D2988" t="str">
            <v>UN</v>
          </cell>
          <cell r="E2988">
            <v>15.19</v>
          </cell>
          <cell r="F2988">
            <v>19.149999999999999</v>
          </cell>
          <cell r="G2988">
            <v>34.340000000000003</v>
          </cell>
        </row>
        <row r="2989">
          <cell r="A2989" t="str">
            <v>44.20.020</v>
          </cell>
          <cell r="B2989" t="str">
            <v>CDHU 187</v>
          </cell>
          <cell r="C2989" t="str">
            <v>Recolocação de torneiras</v>
          </cell>
          <cell r="D2989" t="str">
            <v>UN</v>
          </cell>
          <cell r="E2989">
            <v>0.06</v>
          </cell>
          <cell r="F2989">
            <v>23.94</v>
          </cell>
          <cell r="G2989">
            <v>24</v>
          </cell>
        </row>
        <row r="2990">
          <cell r="A2990" t="str">
            <v>44.20.040</v>
          </cell>
          <cell r="B2990" t="str">
            <v>CDHU 187</v>
          </cell>
          <cell r="C2990" t="str">
            <v>Recolocação de sifões</v>
          </cell>
          <cell r="D2990" t="str">
            <v>UN</v>
          </cell>
          <cell r="E2990">
            <v>0.06</v>
          </cell>
          <cell r="F2990">
            <v>23.94</v>
          </cell>
          <cell r="G2990">
            <v>24</v>
          </cell>
        </row>
        <row r="2991">
          <cell r="A2991" t="str">
            <v>44.20.060</v>
          </cell>
          <cell r="B2991" t="str">
            <v>CDHU 187</v>
          </cell>
          <cell r="C2991" t="str">
            <v>Recolocação de aparelhos sanitários, incluindo acessórios</v>
          </cell>
          <cell r="D2991" t="str">
            <v>UN</v>
          </cell>
          <cell r="E2991">
            <v>0.86</v>
          </cell>
          <cell r="F2991">
            <v>67.33</v>
          </cell>
          <cell r="G2991">
            <v>68.19</v>
          </cell>
        </row>
        <row r="2992">
          <cell r="A2992" t="str">
            <v>44.20.080</v>
          </cell>
          <cell r="B2992" t="str">
            <v>CDHU 187</v>
          </cell>
          <cell r="C2992" t="str">
            <v>Recolocação de caixas de descarga de sobrepor</v>
          </cell>
          <cell r="D2992" t="str">
            <v>UN</v>
          </cell>
          <cell r="F2992">
            <v>119.66</v>
          </cell>
          <cell r="G2992">
            <v>119.66</v>
          </cell>
        </row>
        <row r="2993">
          <cell r="A2993" t="str">
            <v>44.20.100</v>
          </cell>
          <cell r="B2993" t="str">
            <v>CDHU 187</v>
          </cell>
          <cell r="C2993" t="str">
            <v>Engate flexível metálico DN= 1/2´</v>
          </cell>
          <cell r="D2993" t="str">
            <v>UN</v>
          </cell>
          <cell r="E2993">
            <v>34.520000000000003</v>
          </cell>
          <cell r="F2993">
            <v>5.84</v>
          </cell>
          <cell r="G2993">
            <v>40.36</v>
          </cell>
        </row>
        <row r="2994">
          <cell r="A2994" t="str">
            <v>44.20.110</v>
          </cell>
          <cell r="B2994" t="str">
            <v>CDHU 187</v>
          </cell>
          <cell r="C2994" t="str">
            <v>Engate flexível de PVC DN= 1/2´</v>
          </cell>
          <cell r="D2994" t="str">
            <v>UN</v>
          </cell>
          <cell r="E2994">
            <v>7.45</v>
          </cell>
          <cell r="F2994">
            <v>5.84</v>
          </cell>
          <cell r="G2994">
            <v>13.29</v>
          </cell>
        </row>
        <row r="2995">
          <cell r="A2995" t="str">
            <v>44.20.120</v>
          </cell>
          <cell r="B2995" t="str">
            <v>CDHU 187</v>
          </cell>
          <cell r="C2995" t="str">
            <v>Canopla para válvula de descarga</v>
          </cell>
          <cell r="D2995" t="str">
            <v>UN</v>
          </cell>
          <cell r="E2995">
            <v>126.18</v>
          </cell>
          <cell r="F2995">
            <v>3.31</v>
          </cell>
          <cell r="G2995">
            <v>129.49</v>
          </cell>
        </row>
        <row r="2996">
          <cell r="A2996" t="str">
            <v>44.20.121</v>
          </cell>
          <cell r="B2996" t="str">
            <v>CDHU 187</v>
          </cell>
          <cell r="C2996" t="str">
            <v>Arejador com articulador em ABS cromado para torneira padrão, completo</v>
          </cell>
          <cell r="D2996" t="str">
            <v>UN</v>
          </cell>
          <cell r="E2996">
            <v>38.1</v>
          </cell>
          <cell r="F2996">
            <v>1.95</v>
          </cell>
          <cell r="G2996">
            <v>40.049999999999997</v>
          </cell>
        </row>
        <row r="2997">
          <cell r="A2997" t="str">
            <v>44.20.130</v>
          </cell>
          <cell r="B2997" t="str">
            <v>CDHU 187</v>
          </cell>
          <cell r="C2997" t="str">
            <v>Tubo de ligação para mictório, DN= 1/2´</v>
          </cell>
          <cell r="D2997" t="str">
            <v>UN</v>
          </cell>
          <cell r="E2997">
            <v>66.75</v>
          </cell>
          <cell r="F2997">
            <v>5.84</v>
          </cell>
          <cell r="G2997">
            <v>72.59</v>
          </cell>
        </row>
        <row r="2998">
          <cell r="A2998" t="str">
            <v>44.20.150</v>
          </cell>
          <cell r="B2998" t="str">
            <v>CDHU 187</v>
          </cell>
          <cell r="C2998" t="str">
            <v>Acabamento cromado para registro</v>
          </cell>
          <cell r="D2998" t="str">
            <v>UN</v>
          </cell>
          <cell r="E2998">
            <v>63.14</v>
          </cell>
          <cell r="F2998">
            <v>3.31</v>
          </cell>
          <cell r="G2998">
            <v>66.45</v>
          </cell>
        </row>
        <row r="2999">
          <cell r="A2999" t="str">
            <v>44.20.160</v>
          </cell>
          <cell r="B2999" t="str">
            <v>CDHU 187</v>
          </cell>
          <cell r="C2999" t="str">
            <v>Botão para válvula de descarga</v>
          </cell>
          <cell r="D2999" t="str">
            <v>UN</v>
          </cell>
          <cell r="E2999">
            <v>61.4</v>
          </cell>
          <cell r="F2999">
            <v>3.31</v>
          </cell>
          <cell r="G2999">
            <v>64.709999999999994</v>
          </cell>
        </row>
        <row r="3000">
          <cell r="A3000" t="str">
            <v>44.20.180</v>
          </cell>
          <cell r="B3000" t="str">
            <v>CDHU 187</v>
          </cell>
          <cell r="C3000" t="str">
            <v>Reparo para válvula de descarga</v>
          </cell>
          <cell r="D3000" t="str">
            <v>UN</v>
          </cell>
          <cell r="E3000">
            <v>65.819999999999993</v>
          </cell>
          <cell r="F3000">
            <v>43.07</v>
          </cell>
          <cell r="G3000">
            <v>108.89</v>
          </cell>
        </row>
        <row r="3001">
          <cell r="A3001" t="str">
            <v>44.20.200</v>
          </cell>
          <cell r="B3001" t="str">
            <v>CDHU 187</v>
          </cell>
          <cell r="C3001" t="str">
            <v>Sifão de metal cromado de 1 1/2´ x 2´</v>
          </cell>
          <cell r="D3001" t="str">
            <v>UN</v>
          </cell>
          <cell r="E3001">
            <v>146.69</v>
          </cell>
          <cell r="F3001">
            <v>23.94</v>
          </cell>
          <cell r="G3001">
            <v>170.63</v>
          </cell>
        </row>
        <row r="3002">
          <cell r="A3002" t="str">
            <v>44.20.220</v>
          </cell>
          <cell r="B3002" t="str">
            <v>CDHU 187</v>
          </cell>
          <cell r="C3002" t="str">
            <v>Sifão de metal cromado de 1´ x 1 1/2´</v>
          </cell>
          <cell r="D3002" t="str">
            <v>UN</v>
          </cell>
          <cell r="E3002">
            <v>166.86</v>
          </cell>
          <cell r="F3002">
            <v>23.94</v>
          </cell>
          <cell r="G3002">
            <v>190.8</v>
          </cell>
        </row>
        <row r="3003">
          <cell r="A3003" t="str">
            <v>44.20.230</v>
          </cell>
          <cell r="B3003" t="str">
            <v>CDHU 187</v>
          </cell>
          <cell r="C3003" t="str">
            <v>Tubo de ligação para sanitário</v>
          </cell>
          <cell r="D3003" t="str">
            <v>UN</v>
          </cell>
          <cell r="E3003">
            <v>39.79</v>
          </cell>
          <cell r="F3003">
            <v>5.84</v>
          </cell>
          <cell r="G3003">
            <v>45.63</v>
          </cell>
        </row>
        <row r="3004">
          <cell r="A3004" t="str">
            <v>44.20.240</v>
          </cell>
          <cell r="B3004" t="str">
            <v>CDHU 187</v>
          </cell>
          <cell r="C3004" t="str">
            <v>Sifão plástico com copo, rígido, de 1´ x 1 1/2´</v>
          </cell>
          <cell r="D3004" t="str">
            <v>UN</v>
          </cell>
          <cell r="E3004">
            <v>25.06</v>
          </cell>
          <cell r="F3004">
            <v>19.149999999999999</v>
          </cell>
          <cell r="G3004">
            <v>44.21</v>
          </cell>
        </row>
        <row r="3005">
          <cell r="A3005" t="str">
            <v>44.20.260</v>
          </cell>
          <cell r="B3005" t="str">
            <v>CDHU 187</v>
          </cell>
          <cell r="C3005" t="str">
            <v>Sifão plástico com copo, rígido, de 1 1/4´ x 2´</v>
          </cell>
          <cell r="D3005" t="str">
            <v>UN</v>
          </cell>
          <cell r="E3005">
            <v>15.22</v>
          </cell>
          <cell r="F3005">
            <v>19.149999999999999</v>
          </cell>
          <cell r="G3005">
            <v>34.369999999999997</v>
          </cell>
        </row>
        <row r="3006">
          <cell r="A3006" t="str">
            <v>44.20.280</v>
          </cell>
          <cell r="B3006" t="str">
            <v>CDHU 187</v>
          </cell>
          <cell r="C3006" t="str">
            <v>Tampa de plástico para bacia sanitária</v>
          </cell>
          <cell r="D3006" t="str">
            <v>UN</v>
          </cell>
          <cell r="E3006">
            <v>42.03</v>
          </cell>
          <cell r="F3006">
            <v>2.92</v>
          </cell>
          <cell r="G3006">
            <v>44.95</v>
          </cell>
        </row>
        <row r="3007">
          <cell r="A3007" t="str">
            <v>44.20.300</v>
          </cell>
          <cell r="B3007" t="str">
            <v>CDHU 187</v>
          </cell>
          <cell r="C3007" t="str">
            <v>Bolsa para bacia sanitária</v>
          </cell>
          <cell r="D3007" t="str">
            <v>UN</v>
          </cell>
          <cell r="E3007">
            <v>8.81</v>
          </cell>
          <cell r="F3007">
            <v>8.14</v>
          </cell>
          <cell r="G3007">
            <v>16.95</v>
          </cell>
        </row>
        <row r="3008">
          <cell r="A3008" t="str">
            <v>44.20.310</v>
          </cell>
          <cell r="B3008" t="str">
            <v>CDHU 187</v>
          </cell>
          <cell r="C3008" t="str">
            <v>Filtro de pressão em ABS, para 360 l/h</v>
          </cell>
          <cell r="D3008" t="str">
            <v>UN</v>
          </cell>
          <cell r="E3008">
            <v>294.64999999999998</v>
          </cell>
          <cell r="F3008">
            <v>33.67</v>
          </cell>
          <cell r="G3008">
            <v>328.32</v>
          </cell>
        </row>
        <row r="3009">
          <cell r="A3009" t="str">
            <v>44.20.390</v>
          </cell>
          <cell r="B3009" t="str">
            <v>CDHU 187</v>
          </cell>
          <cell r="C3009" t="str">
            <v>Válvula de PVC para lavatório</v>
          </cell>
          <cell r="D3009" t="str">
            <v>UN</v>
          </cell>
          <cell r="E3009">
            <v>5.72</v>
          </cell>
          <cell r="F3009">
            <v>1.95</v>
          </cell>
          <cell r="G3009">
            <v>7.67</v>
          </cell>
        </row>
        <row r="3010">
          <cell r="A3010" t="str">
            <v>44.20.620</v>
          </cell>
          <cell r="B3010" t="str">
            <v>CDHU 187</v>
          </cell>
          <cell r="C3010" t="str">
            <v>Válvula americana</v>
          </cell>
          <cell r="D3010" t="str">
            <v>UN</v>
          </cell>
          <cell r="E3010">
            <v>55.82</v>
          </cell>
          <cell r="F3010">
            <v>1.95</v>
          </cell>
          <cell r="G3010">
            <v>57.77</v>
          </cell>
        </row>
        <row r="3011">
          <cell r="A3011" t="str">
            <v>44.20.640</v>
          </cell>
          <cell r="B3011" t="str">
            <v>CDHU 187</v>
          </cell>
          <cell r="C3011" t="str">
            <v>Válvula de metal cromado de 1 1/2´</v>
          </cell>
          <cell r="D3011" t="str">
            <v>UN</v>
          </cell>
          <cell r="E3011">
            <v>106.4</v>
          </cell>
          <cell r="F3011">
            <v>9.57</v>
          </cell>
          <cell r="G3011">
            <v>115.97</v>
          </cell>
        </row>
        <row r="3012">
          <cell r="A3012" t="str">
            <v>44.20.650</v>
          </cell>
          <cell r="B3012" t="str">
            <v>CDHU 187</v>
          </cell>
          <cell r="C3012" t="str">
            <v>Válvula de metal cromado de 1´</v>
          </cell>
          <cell r="D3012" t="str">
            <v>UN</v>
          </cell>
          <cell r="E3012">
            <v>36.76</v>
          </cell>
          <cell r="F3012">
            <v>9.57</v>
          </cell>
          <cell r="G3012">
            <v>46.33</v>
          </cell>
        </row>
        <row r="3013">
          <cell r="A3013" t="str">
            <v>45</v>
          </cell>
          <cell r="B3013" t="str">
            <v>CDHU 187</v>
          </cell>
          <cell r="C3013" t="str">
            <v>ENTRADA DE AGUA, INCÊNDIO E GAS</v>
          </cell>
        </row>
        <row r="3014">
          <cell r="A3014" t="str">
            <v>45.01</v>
          </cell>
          <cell r="B3014" t="str">
            <v>CDHU 187</v>
          </cell>
          <cell r="C3014" t="str">
            <v>Entrada de agua</v>
          </cell>
        </row>
        <row r="3015">
          <cell r="A3015" t="str">
            <v>45.01.020</v>
          </cell>
          <cell r="B3015" t="str">
            <v>CDHU 187</v>
          </cell>
          <cell r="C3015" t="str">
            <v>Entrada completa de água com abrigo e registro de gaveta, DN= 3/4´</v>
          </cell>
          <cell r="D3015" t="str">
            <v>UN</v>
          </cell>
          <cell r="E3015">
            <v>854.62</v>
          </cell>
          <cell r="F3015">
            <v>588.91</v>
          </cell>
          <cell r="G3015">
            <v>1443.53</v>
          </cell>
        </row>
        <row r="3016">
          <cell r="A3016" t="str">
            <v>45.01.040</v>
          </cell>
          <cell r="B3016" t="str">
            <v>CDHU 187</v>
          </cell>
          <cell r="C3016" t="str">
            <v>Entrada completa de água com abrigo e registro de gaveta, DN= 1´</v>
          </cell>
          <cell r="D3016" t="str">
            <v>UN</v>
          </cell>
          <cell r="E3016">
            <v>903.92</v>
          </cell>
          <cell r="F3016">
            <v>588.91</v>
          </cell>
          <cell r="G3016">
            <v>1492.83</v>
          </cell>
        </row>
        <row r="3017">
          <cell r="A3017" t="str">
            <v>45.01.060</v>
          </cell>
          <cell r="B3017" t="str">
            <v>CDHU 187</v>
          </cell>
          <cell r="C3017" t="str">
            <v>Entrada completa de água com abrigo e registro de gaveta, DN= 1 1/2´</v>
          </cell>
          <cell r="D3017" t="str">
            <v>UN</v>
          </cell>
          <cell r="E3017">
            <v>2572.37</v>
          </cell>
          <cell r="F3017">
            <v>1038.49</v>
          </cell>
          <cell r="G3017">
            <v>3610.86</v>
          </cell>
        </row>
        <row r="3018">
          <cell r="A3018" t="str">
            <v>45.01.066</v>
          </cell>
          <cell r="B3018" t="str">
            <v>CDHU 187</v>
          </cell>
          <cell r="C3018" t="str">
            <v>Entrada completa de água com abrigo e registro de gaveta, DN= 2´</v>
          </cell>
          <cell r="D3018" t="str">
            <v>UN</v>
          </cell>
          <cell r="E3018">
            <v>2739.74</v>
          </cell>
          <cell r="F3018">
            <v>1038.49</v>
          </cell>
          <cell r="G3018">
            <v>3778.23</v>
          </cell>
        </row>
        <row r="3019">
          <cell r="A3019" t="str">
            <v>45.01.080</v>
          </cell>
          <cell r="B3019" t="str">
            <v>CDHU 187</v>
          </cell>
          <cell r="C3019" t="str">
            <v>Entrada completa de água com abrigo e registro de gaveta, DN= 2 1/2´</v>
          </cell>
          <cell r="D3019" t="str">
            <v>UN</v>
          </cell>
          <cell r="E3019">
            <v>3061.61</v>
          </cell>
          <cell r="F3019">
            <v>1038.49</v>
          </cell>
          <cell r="G3019">
            <v>4100.1000000000004</v>
          </cell>
        </row>
        <row r="3020">
          <cell r="A3020" t="str">
            <v>45.01.082</v>
          </cell>
          <cell r="B3020" t="str">
            <v>CDHU 187</v>
          </cell>
          <cell r="C3020" t="str">
            <v>Entrada completa de água com abrigo e registro de gaveta, DN= 3´</v>
          </cell>
          <cell r="D3020" t="str">
            <v>UN</v>
          </cell>
          <cell r="E3020">
            <v>3371.46</v>
          </cell>
          <cell r="F3020">
            <v>1038.49</v>
          </cell>
          <cell r="G3020">
            <v>4409.95</v>
          </cell>
        </row>
        <row r="3021">
          <cell r="A3021" t="str">
            <v>45.02</v>
          </cell>
          <cell r="B3021" t="str">
            <v>CDHU 187</v>
          </cell>
          <cell r="C3021" t="str">
            <v>Entrada de gas</v>
          </cell>
        </row>
        <row r="3022">
          <cell r="A3022" t="str">
            <v>45.02.020</v>
          </cell>
          <cell r="B3022" t="str">
            <v>CDHU 187</v>
          </cell>
          <cell r="C3022" t="str">
            <v>Entrada completa de gás GLP domiciliar com 2 bujões de 13 kg</v>
          </cell>
          <cell r="D3022" t="str">
            <v>UN</v>
          </cell>
          <cell r="E3022">
            <v>2051.85</v>
          </cell>
          <cell r="F3022">
            <v>750.69</v>
          </cell>
          <cell r="G3022">
            <v>2802.54</v>
          </cell>
        </row>
        <row r="3023">
          <cell r="A3023" t="str">
            <v>45.02.040</v>
          </cell>
          <cell r="B3023" t="str">
            <v>CDHU 187</v>
          </cell>
          <cell r="C3023" t="str">
            <v>Entrada completa de gás GLP com 2 cilindros de 45 kg</v>
          </cell>
          <cell r="D3023" t="str">
            <v>UN</v>
          </cell>
          <cell r="E3023">
            <v>4728</v>
          </cell>
          <cell r="F3023">
            <v>1603.56</v>
          </cell>
          <cell r="G3023">
            <v>6331.56</v>
          </cell>
        </row>
        <row r="3024">
          <cell r="A3024" t="str">
            <v>45.02.060</v>
          </cell>
          <cell r="B3024" t="str">
            <v>CDHU 187</v>
          </cell>
          <cell r="C3024" t="str">
            <v>Entrada completa de gás GLP com 4 cilindros de 45 kg</v>
          </cell>
          <cell r="D3024" t="str">
            <v>UN</v>
          </cell>
          <cell r="E3024">
            <v>7870.45</v>
          </cell>
          <cell r="F3024">
            <v>2113.75</v>
          </cell>
          <cell r="G3024">
            <v>9984.2000000000007</v>
          </cell>
        </row>
        <row r="3025">
          <cell r="A3025" t="str">
            <v>45.02.080</v>
          </cell>
          <cell r="B3025" t="str">
            <v>CDHU 187</v>
          </cell>
          <cell r="C3025" t="str">
            <v>Entrada completa de gás GLP com 6 cilindros de 45 kg</v>
          </cell>
          <cell r="D3025" t="str">
            <v>UN</v>
          </cell>
          <cell r="E3025">
            <v>10990.68</v>
          </cell>
          <cell r="F3025">
            <v>2562.75</v>
          </cell>
          <cell r="G3025">
            <v>13553.43</v>
          </cell>
        </row>
        <row r="3026">
          <cell r="A3026" t="str">
            <v>45.02.200</v>
          </cell>
          <cell r="B3026" t="str">
            <v>CDHU 187</v>
          </cell>
          <cell r="C3026" t="str">
            <v>Abrigo padronizado de gás GLP encanado</v>
          </cell>
          <cell r="D3026" t="str">
            <v>UN</v>
          </cell>
          <cell r="E3026">
            <v>639.4</v>
          </cell>
          <cell r="F3026">
            <v>510.08</v>
          </cell>
          <cell r="G3026">
            <v>1149.48</v>
          </cell>
        </row>
        <row r="3027">
          <cell r="A3027" t="str">
            <v>45.03</v>
          </cell>
          <cell r="B3027" t="str">
            <v>CDHU 187</v>
          </cell>
          <cell r="C3027" t="str">
            <v>Hidrômetro</v>
          </cell>
        </row>
        <row r="3028">
          <cell r="A3028" t="str">
            <v>45.03.010</v>
          </cell>
          <cell r="B3028" t="str">
            <v>CDHU 187</v>
          </cell>
          <cell r="C3028" t="str">
            <v>Hidrômetro em ferro fundido, diâmetro 50 mm (2´)</v>
          </cell>
          <cell r="D3028" t="str">
            <v>UN</v>
          </cell>
          <cell r="E3028">
            <v>2528.7399999999998</v>
          </cell>
          <cell r="F3028">
            <v>35.89</v>
          </cell>
          <cell r="G3028">
            <v>2564.63</v>
          </cell>
        </row>
        <row r="3029">
          <cell r="A3029" t="str">
            <v>45.03.030</v>
          </cell>
          <cell r="B3029" t="str">
            <v>CDHU 187</v>
          </cell>
          <cell r="C3029" t="str">
            <v>Hidrômetro em ferro fundido, diâmetro 100 mm (4´)</v>
          </cell>
          <cell r="D3029" t="str">
            <v>UN</v>
          </cell>
          <cell r="E3029">
            <v>3519.64</v>
          </cell>
          <cell r="F3029">
            <v>35.89</v>
          </cell>
          <cell r="G3029">
            <v>3555.53</v>
          </cell>
        </row>
        <row r="3030">
          <cell r="A3030" t="str">
            <v>45.03.100</v>
          </cell>
          <cell r="B3030" t="str">
            <v>CDHU 187</v>
          </cell>
          <cell r="C3030" t="str">
            <v>Hidrômetro em bronze, diâmetro de 25 mm (1´)</v>
          </cell>
          <cell r="D3030" t="str">
            <v>UN</v>
          </cell>
          <cell r="E3030">
            <v>605.54</v>
          </cell>
          <cell r="F3030">
            <v>57.43</v>
          </cell>
          <cell r="G3030">
            <v>662.97</v>
          </cell>
        </row>
        <row r="3031">
          <cell r="A3031" t="str">
            <v>45.03.110</v>
          </cell>
          <cell r="B3031" t="str">
            <v>CDHU 187</v>
          </cell>
          <cell r="C3031" t="str">
            <v>Hidrômetro em bronze, diâmetro de 40 mm (1 1/2´)</v>
          </cell>
          <cell r="D3031" t="str">
            <v>UN</v>
          </cell>
          <cell r="E3031">
            <v>944.69</v>
          </cell>
          <cell r="F3031">
            <v>57.43</v>
          </cell>
          <cell r="G3031">
            <v>1002.12</v>
          </cell>
        </row>
        <row r="3032">
          <cell r="A3032" t="str">
            <v>45.03.200</v>
          </cell>
          <cell r="B3032" t="str">
            <v>CDHU 187</v>
          </cell>
          <cell r="C3032" t="str">
            <v>Filtro tipo cesto para hidrômetro de 50 mm (2´)</v>
          </cell>
          <cell r="D3032" t="str">
            <v>UN</v>
          </cell>
          <cell r="E3032">
            <v>2526.02</v>
          </cell>
          <cell r="F3032">
            <v>35.89</v>
          </cell>
          <cell r="G3032">
            <v>2561.91</v>
          </cell>
        </row>
        <row r="3033">
          <cell r="A3033" t="str">
            <v>45.20</v>
          </cell>
          <cell r="B3033" t="str">
            <v>CDHU 187</v>
          </cell>
          <cell r="C3033" t="str">
            <v>Reparos, conservacoes e complementos - GRUPO 45</v>
          </cell>
        </row>
        <row r="3034">
          <cell r="A3034" t="str">
            <v>45.20.020</v>
          </cell>
          <cell r="B3034" t="str">
            <v>CDHU 187</v>
          </cell>
          <cell r="C3034" t="str">
            <v>Cilindro de gás (GLP) de 45 kg, com carga</v>
          </cell>
          <cell r="D3034" t="str">
            <v>UN</v>
          </cell>
          <cell r="E3034">
            <v>943</v>
          </cell>
          <cell r="G3034">
            <v>943</v>
          </cell>
        </row>
        <row r="3035">
          <cell r="A3035" t="str">
            <v>46</v>
          </cell>
          <cell r="B3035" t="str">
            <v>CDHU 187</v>
          </cell>
          <cell r="C3035" t="str">
            <v>TUBULACAO E CONDUTORES PARA LIQUIDOS E GASES.</v>
          </cell>
        </row>
        <row r="3036">
          <cell r="A3036" t="str">
            <v>46.01</v>
          </cell>
          <cell r="B3036" t="str">
            <v>CDHU 187</v>
          </cell>
          <cell r="C3036" t="str">
            <v>Tubulacao em PVC rigido marrom para sistemas prediais de agua fria</v>
          </cell>
        </row>
        <row r="3037">
          <cell r="A3037" t="str">
            <v>46.01.010</v>
          </cell>
          <cell r="B3037" t="str">
            <v>CDHU 187</v>
          </cell>
          <cell r="C3037" t="str">
            <v>Tubo de PVC rígido soldável marrom, DN= 20 mm, (1/2´), inclusive conexões</v>
          </cell>
          <cell r="D3037" t="str">
            <v>M</v>
          </cell>
          <cell r="E3037">
            <v>6.82</v>
          </cell>
          <cell r="F3037">
            <v>23.94</v>
          </cell>
          <cell r="G3037">
            <v>30.76</v>
          </cell>
        </row>
        <row r="3038">
          <cell r="A3038" t="str">
            <v>46.01.020</v>
          </cell>
          <cell r="B3038" t="str">
            <v>CDHU 187</v>
          </cell>
          <cell r="C3038" t="str">
            <v>Tubo de PVC rígido soldável marrom, DN= 25 mm, (3/4´), inclusive conexões</v>
          </cell>
          <cell r="D3038" t="str">
            <v>M</v>
          </cell>
          <cell r="E3038">
            <v>7.8</v>
          </cell>
          <cell r="F3038">
            <v>23.94</v>
          </cell>
          <cell r="G3038">
            <v>31.74</v>
          </cell>
        </row>
        <row r="3039">
          <cell r="A3039" t="str">
            <v>46.01.030</v>
          </cell>
          <cell r="B3039" t="str">
            <v>CDHU 187</v>
          </cell>
          <cell r="C3039" t="str">
            <v>Tubo de PVC rígido soldável marrom, DN= 32 mm, (1´), inclusive conexões</v>
          </cell>
          <cell r="D3039" t="str">
            <v>M</v>
          </cell>
          <cell r="E3039">
            <v>17.809999999999999</v>
          </cell>
          <cell r="F3039">
            <v>23.94</v>
          </cell>
          <cell r="G3039">
            <v>41.75</v>
          </cell>
        </row>
        <row r="3040">
          <cell r="A3040" t="str">
            <v>46.01.040</v>
          </cell>
          <cell r="B3040" t="str">
            <v>CDHU 187</v>
          </cell>
          <cell r="C3040" t="str">
            <v>Tubo de PVC rígido soldável marrom, DN= 40 mm, (1 1/4´), inclusive conexões</v>
          </cell>
          <cell r="D3040" t="str">
            <v>M</v>
          </cell>
          <cell r="E3040">
            <v>25.45</v>
          </cell>
          <cell r="F3040">
            <v>23.94</v>
          </cell>
          <cell r="G3040">
            <v>49.39</v>
          </cell>
        </row>
        <row r="3041">
          <cell r="A3041" t="str">
            <v>46.01.050</v>
          </cell>
          <cell r="B3041" t="str">
            <v>CDHU 187</v>
          </cell>
          <cell r="C3041" t="str">
            <v>Tubo de PVC rígido soldável marrom, DN= 50 mm, (1 1/2´), inclusive conexões</v>
          </cell>
          <cell r="D3041" t="str">
            <v>M</v>
          </cell>
          <cell r="E3041">
            <v>26.56</v>
          </cell>
          <cell r="F3041">
            <v>28.71</v>
          </cell>
          <cell r="G3041">
            <v>55.27</v>
          </cell>
        </row>
        <row r="3042">
          <cell r="A3042" t="str">
            <v>46.01.060</v>
          </cell>
          <cell r="B3042" t="str">
            <v>CDHU 187</v>
          </cell>
          <cell r="C3042" t="str">
            <v>Tubo de PVC rígido soldável marrom, DN= 60 mm, (2´), inclusive conexões</v>
          </cell>
          <cell r="D3042" t="str">
            <v>M</v>
          </cell>
          <cell r="E3042">
            <v>46.85</v>
          </cell>
          <cell r="F3042">
            <v>33.5</v>
          </cell>
          <cell r="G3042">
            <v>80.349999999999994</v>
          </cell>
        </row>
        <row r="3043">
          <cell r="A3043" t="str">
            <v>46.01.070</v>
          </cell>
          <cell r="B3043" t="str">
            <v>CDHU 187</v>
          </cell>
          <cell r="C3043" t="str">
            <v>Tubo de PVC rígido soldável marrom, DN= 75 mm, (2 1/2´), inclusive conexões</v>
          </cell>
          <cell r="D3043" t="str">
            <v>M</v>
          </cell>
          <cell r="E3043">
            <v>74.2</v>
          </cell>
          <cell r="F3043">
            <v>43.07</v>
          </cell>
          <cell r="G3043">
            <v>117.27</v>
          </cell>
        </row>
        <row r="3044">
          <cell r="A3044" t="str">
            <v>46.01.080</v>
          </cell>
          <cell r="B3044" t="str">
            <v>CDHU 187</v>
          </cell>
          <cell r="C3044" t="str">
            <v>Tubo de PVC rígido soldável marrom, DN= 85 mm, (3´), inclusive conexões</v>
          </cell>
          <cell r="D3044" t="str">
            <v>M</v>
          </cell>
          <cell r="E3044">
            <v>92.17</v>
          </cell>
          <cell r="F3044">
            <v>47.86</v>
          </cell>
          <cell r="G3044">
            <v>140.03</v>
          </cell>
        </row>
        <row r="3045">
          <cell r="A3045" t="str">
            <v>46.01.090</v>
          </cell>
          <cell r="B3045" t="str">
            <v>CDHU 187</v>
          </cell>
          <cell r="C3045" t="str">
            <v>Tubo de PVC rígido soldável marrom, DN= 110 mm, (4´), inclusive conexões</v>
          </cell>
          <cell r="D3045" t="str">
            <v>M</v>
          </cell>
          <cell r="E3045">
            <v>161.15</v>
          </cell>
          <cell r="F3045">
            <v>52.65</v>
          </cell>
          <cell r="G3045">
            <v>213.8</v>
          </cell>
        </row>
        <row r="3046">
          <cell r="A3046" t="str">
            <v>46.02</v>
          </cell>
          <cell r="B3046" t="str">
            <v>CDHU 187</v>
          </cell>
          <cell r="C3046" t="str">
            <v>Tubulacao em PVC rigido branco para esgoto domiciliar</v>
          </cell>
        </row>
        <row r="3047">
          <cell r="A3047" t="str">
            <v>46.02.010</v>
          </cell>
          <cell r="B3047" t="str">
            <v>CDHU 187</v>
          </cell>
          <cell r="C3047" t="str">
            <v>Tubo de PVC rígido branco, pontas lisas, soldável, linha esgoto série normal, DN= 40 mm, inclusive conexões</v>
          </cell>
          <cell r="D3047" t="str">
            <v>M</v>
          </cell>
          <cell r="E3047">
            <v>13.27</v>
          </cell>
          <cell r="F3047">
            <v>23.94</v>
          </cell>
          <cell r="G3047">
            <v>37.21</v>
          </cell>
        </row>
        <row r="3048">
          <cell r="A3048" t="str">
            <v>46.02.050</v>
          </cell>
          <cell r="B3048" t="str">
            <v>CDHU 187</v>
          </cell>
          <cell r="C3048" t="str">
            <v>Tubo de PVC rígido branco PxB com virola e anel de borracha, linha esgoto série normal, DN= 50 mm, inclusive conexões</v>
          </cell>
          <cell r="D3048" t="str">
            <v>M</v>
          </cell>
          <cell r="E3048">
            <v>18.760000000000002</v>
          </cell>
          <cell r="F3048">
            <v>28.71</v>
          </cell>
          <cell r="G3048">
            <v>47.47</v>
          </cell>
        </row>
        <row r="3049">
          <cell r="A3049" t="str">
            <v>46.02.060</v>
          </cell>
          <cell r="B3049" t="str">
            <v>CDHU 187</v>
          </cell>
          <cell r="C3049" t="str">
            <v>Tubo de PVC rígido branco PxB com virola e anel de borracha, linha esgoto série normal, DN= 75 mm, inclusive conexões</v>
          </cell>
          <cell r="D3049" t="str">
            <v>M</v>
          </cell>
          <cell r="E3049">
            <v>30.49</v>
          </cell>
          <cell r="F3049">
            <v>43.07</v>
          </cell>
          <cell r="G3049">
            <v>73.56</v>
          </cell>
        </row>
        <row r="3050">
          <cell r="A3050" t="str">
            <v>46.02.070</v>
          </cell>
          <cell r="B3050" t="str">
            <v>CDHU 187</v>
          </cell>
          <cell r="C3050" t="str">
            <v>Tubo de PVC rígido branco PxB com virola e anel de borracha, linha esgoto série normal, DN= 100 mm, inclusive conexões</v>
          </cell>
          <cell r="D3050" t="str">
            <v>M</v>
          </cell>
          <cell r="E3050">
            <v>26.9</v>
          </cell>
          <cell r="F3050">
            <v>52.65</v>
          </cell>
          <cell r="G3050">
            <v>79.55</v>
          </cell>
        </row>
        <row r="3051">
          <cell r="A3051" t="str">
            <v>46.03</v>
          </cell>
          <cell r="B3051" t="str">
            <v>CDHU 187</v>
          </cell>
          <cell r="C3051" t="str">
            <v>Tubulacao em PVC rigido branco serie R - A.P e esgoto domiciliar</v>
          </cell>
        </row>
        <row r="3052">
          <cell r="A3052" t="str">
            <v>46.03.038</v>
          </cell>
          <cell r="B3052" t="str">
            <v>CDHU 187</v>
          </cell>
          <cell r="C3052" t="str">
            <v>Tubo de PVC rígido PxB com virola e anel de borracha, linha esgoto série reforçada ´R´, DN= 50 mm, inclusive conexões</v>
          </cell>
          <cell r="D3052" t="str">
            <v>M</v>
          </cell>
          <cell r="E3052">
            <v>23.03</v>
          </cell>
          <cell r="F3052">
            <v>28.71</v>
          </cell>
          <cell r="G3052">
            <v>51.74</v>
          </cell>
        </row>
        <row r="3053">
          <cell r="A3053" t="str">
            <v>46.03.040</v>
          </cell>
          <cell r="B3053" t="str">
            <v>CDHU 187</v>
          </cell>
          <cell r="C3053" t="str">
            <v>Tubo de PVC rígido PxB com virola e anel de borracha, linha esgoto série reforçada ´R´, DN= 75 mm, inclusive conexões</v>
          </cell>
          <cell r="D3053" t="str">
            <v>M</v>
          </cell>
          <cell r="E3053">
            <v>40.1</v>
          </cell>
          <cell r="F3053">
            <v>43.07</v>
          </cell>
          <cell r="G3053">
            <v>83.17</v>
          </cell>
        </row>
        <row r="3054">
          <cell r="A3054" t="str">
            <v>46.03.050</v>
          </cell>
          <cell r="B3054" t="str">
            <v>CDHU 187</v>
          </cell>
          <cell r="C3054" t="str">
            <v>Tubo de PVC rígido PxB com virola e anel de borracha, linha esgoto série reforçada ´R´, DN= 100 mm, inclusive conexões</v>
          </cell>
          <cell r="D3054" t="str">
            <v>M</v>
          </cell>
          <cell r="E3054">
            <v>55.19</v>
          </cell>
          <cell r="F3054">
            <v>52.65</v>
          </cell>
          <cell r="G3054">
            <v>107.84</v>
          </cell>
        </row>
        <row r="3055">
          <cell r="A3055" t="str">
            <v>46.03.060</v>
          </cell>
          <cell r="B3055" t="str">
            <v>CDHU 187</v>
          </cell>
          <cell r="C3055" t="str">
            <v>Tubo de PVC rígido PxB com virola e anel de borracha, linha esgoto série reforçada ´R´. DN= 150 mm, inclusive conexões</v>
          </cell>
          <cell r="D3055" t="str">
            <v>M</v>
          </cell>
          <cell r="E3055">
            <v>111.83</v>
          </cell>
          <cell r="F3055">
            <v>52.65</v>
          </cell>
          <cell r="G3055">
            <v>164.48</v>
          </cell>
        </row>
        <row r="3056">
          <cell r="A3056" t="str">
            <v>46.03.080</v>
          </cell>
          <cell r="B3056" t="str">
            <v>CDHU 187</v>
          </cell>
          <cell r="C3056" t="str">
            <v>Tubo de PVC rígido, pontas lisas, soldável, linha esgoto série reforçada ´R´, DN= 40 mm, inclusive conexões</v>
          </cell>
          <cell r="D3056" t="str">
            <v>M</v>
          </cell>
          <cell r="E3056">
            <v>20.05</v>
          </cell>
          <cell r="F3056">
            <v>23.94</v>
          </cell>
          <cell r="G3056">
            <v>43.99</v>
          </cell>
        </row>
        <row r="3057">
          <cell r="A3057" t="str">
            <v>46.04</v>
          </cell>
          <cell r="B3057" t="str">
            <v>CDHU 187</v>
          </cell>
          <cell r="C3057" t="str">
            <v>Tubulacao em PVC rigido com junta elastica - aducao e distribuicao de agua</v>
          </cell>
        </row>
        <row r="3058">
          <cell r="A3058" t="str">
            <v>46.04.010</v>
          </cell>
          <cell r="B3058" t="str">
            <v>CDHU 187</v>
          </cell>
          <cell r="C3058" t="str">
            <v>Tubo de PVC rígido tipo PBA classe 15, DN= 50mm, (DE= 60mm), inclusive conexões</v>
          </cell>
          <cell r="D3058" t="str">
            <v>M</v>
          </cell>
          <cell r="E3058">
            <v>26.92</v>
          </cell>
          <cell r="F3058">
            <v>16.84</v>
          </cell>
          <cell r="G3058">
            <v>43.76</v>
          </cell>
        </row>
        <row r="3059">
          <cell r="A3059" t="str">
            <v>46.04.020</v>
          </cell>
          <cell r="B3059" t="str">
            <v>CDHU 187</v>
          </cell>
          <cell r="C3059" t="str">
            <v>Tubo de PVC rígido tipo PBA classe 15, DN= 75mm, (DE= 85mm), inclusive conexões</v>
          </cell>
          <cell r="D3059" t="str">
            <v>M</v>
          </cell>
          <cell r="E3059">
            <v>50.76</v>
          </cell>
          <cell r="F3059">
            <v>16.84</v>
          </cell>
          <cell r="G3059">
            <v>67.599999999999994</v>
          </cell>
        </row>
        <row r="3060">
          <cell r="A3060" t="str">
            <v>46.04.030</v>
          </cell>
          <cell r="B3060" t="str">
            <v>CDHU 187</v>
          </cell>
          <cell r="C3060" t="str">
            <v>Tubo de PVC rígido tipo PBA classe 15, DN= 100mm, (DE= 110mm), inclusive conexões</v>
          </cell>
          <cell r="D3060" t="str">
            <v>M</v>
          </cell>
          <cell r="E3060">
            <v>104.16</v>
          </cell>
          <cell r="F3060">
            <v>16.84</v>
          </cell>
          <cell r="G3060">
            <v>121</v>
          </cell>
        </row>
        <row r="3061">
          <cell r="A3061" t="str">
            <v>46.04.040</v>
          </cell>
          <cell r="B3061" t="str">
            <v>CDHU 187</v>
          </cell>
          <cell r="C3061" t="str">
            <v>Tubo de PVC rígido DEFoFo, DN= 100mm (DE= 118mm), inclusive conexões</v>
          </cell>
          <cell r="D3061" t="str">
            <v>M</v>
          </cell>
          <cell r="E3061">
            <v>81.430000000000007</v>
          </cell>
          <cell r="F3061">
            <v>16.84</v>
          </cell>
          <cell r="G3061">
            <v>98.27</v>
          </cell>
        </row>
        <row r="3062">
          <cell r="A3062" t="str">
            <v>46.04.050</v>
          </cell>
          <cell r="B3062" t="str">
            <v>CDHU 187</v>
          </cell>
          <cell r="C3062" t="str">
            <v>Tubo de PVC rígido DEFoFo, DN= 150mm (DE= 170mm), inclusive conexões</v>
          </cell>
          <cell r="D3062" t="str">
            <v>M</v>
          </cell>
          <cell r="E3062">
            <v>176.72</v>
          </cell>
          <cell r="F3062">
            <v>16.84</v>
          </cell>
          <cell r="G3062">
            <v>193.56</v>
          </cell>
        </row>
        <row r="3063">
          <cell r="A3063" t="str">
            <v>46.04.070</v>
          </cell>
          <cell r="B3063" t="str">
            <v>CDHU 187</v>
          </cell>
          <cell r="C3063" t="str">
            <v>Tubo de PVC rígido DEFoFo, DN= 200mm (DE= 222mm), inclusive conexões</v>
          </cell>
          <cell r="D3063" t="str">
            <v>M</v>
          </cell>
          <cell r="E3063">
            <v>233.55</v>
          </cell>
          <cell r="F3063">
            <v>33.67</v>
          </cell>
          <cell r="G3063">
            <v>267.22000000000003</v>
          </cell>
        </row>
        <row r="3064">
          <cell r="A3064" t="str">
            <v>46.04.080</v>
          </cell>
          <cell r="B3064" t="str">
            <v>CDHU 187</v>
          </cell>
          <cell r="C3064" t="str">
            <v>Tubo de PVC rígido DEFoFo, DN= 250mm (DE= 274mm), inclusive conexões</v>
          </cell>
          <cell r="D3064" t="str">
            <v>M</v>
          </cell>
          <cell r="E3064">
            <v>394.87</v>
          </cell>
          <cell r="F3064">
            <v>33.67</v>
          </cell>
          <cell r="G3064">
            <v>428.54</v>
          </cell>
        </row>
        <row r="3065">
          <cell r="A3065" t="str">
            <v>46.04.090</v>
          </cell>
          <cell r="B3065" t="str">
            <v>CDHU 187</v>
          </cell>
          <cell r="C3065" t="str">
            <v>Tubo de PVC rígido DEFoFo, DN= 300mm (DE= 326mm), inclusive conexões</v>
          </cell>
          <cell r="D3065" t="str">
            <v>M</v>
          </cell>
          <cell r="E3065">
            <v>568.67999999999995</v>
          </cell>
          <cell r="F3065">
            <v>33.67</v>
          </cell>
          <cell r="G3065">
            <v>602.35</v>
          </cell>
        </row>
        <row r="3066">
          <cell r="A3066" t="str">
            <v>46.05</v>
          </cell>
          <cell r="B3066" t="str">
            <v>CDHU 187</v>
          </cell>
          <cell r="C3066" t="str">
            <v>Tubulacao em PVC rigido com junta elastica - rede de esgoto</v>
          </cell>
        </row>
        <row r="3067">
          <cell r="A3067" t="str">
            <v>46.05.020</v>
          </cell>
          <cell r="B3067" t="str">
            <v>CDHU 187</v>
          </cell>
          <cell r="C3067" t="str">
            <v>Tubo PVC rígido, tipo Coletor Esgoto, junta elástica, DN= 100 mm, inclusive conexões</v>
          </cell>
          <cell r="D3067" t="str">
            <v>M</v>
          </cell>
          <cell r="E3067">
            <v>36.67</v>
          </cell>
          <cell r="F3067">
            <v>16.84</v>
          </cell>
          <cell r="G3067">
            <v>53.51</v>
          </cell>
        </row>
        <row r="3068">
          <cell r="A3068" t="str">
            <v>46.05.040</v>
          </cell>
          <cell r="B3068" t="str">
            <v>CDHU 187</v>
          </cell>
          <cell r="C3068" t="str">
            <v>Tubo PVC rígido, tipo Coletor Esgoto, junta elástica, DN= 150 mm, inclusive conexões</v>
          </cell>
          <cell r="D3068" t="str">
            <v>M</v>
          </cell>
          <cell r="E3068">
            <v>75.09</v>
          </cell>
          <cell r="F3068">
            <v>16.84</v>
          </cell>
          <cell r="G3068">
            <v>91.93</v>
          </cell>
        </row>
        <row r="3069">
          <cell r="A3069" t="str">
            <v>46.05.050</v>
          </cell>
          <cell r="B3069" t="str">
            <v>CDHU 187</v>
          </cell>
          <cell r="C3069" t="str">
            <v>Tubo PVC rígido, tipo Coletor Esgoto, junta elástica, DN= 200 mm, inclusive conexões</v>
          </cell>
          <cell r="D3069" t="str">
            <v>M</v>
          </cell>
          <cell r="E3069">
            <v>119.99</v>
          </cell>
          <cell r="F3069">
            <v>33.67</v>
          </cell>
          <cell r="G3069">
            <v>153.66</v>
          </cell>
        </row>
        <row r="3070">
          <cell r="A3070" t="str">
            <v>46.05.060</v>
          </cell>
          <cell r="B3070" t="str">
            <v>CDHU 187</v>
          </cell>
          <cell r="C3070" t="str">
            <v>Tubo PVC rígido, tipo Coletor Esgoto, junta elástica, DN= 250 mm, inclusive conexões</v>
          </cell>
          <cell r="D3070" t="str">
            <v>M</v>
          </cell>
          <cell r="E3070">
            <v>203.63</v>
          </cell>
          <cell r="F3070">
            <v>33.67</v>
          </cell>
          <cell r="G3070">
            <v>237.3</v>
          </cell>
        </row>
        <row r="3071">
          <cell r="A3071" t="str">
            <v>46.05.070</v>
          </cell>
          <cell r="B3071" t="str">
            <v>CDHU 187</v>
          </cell>
          <cell r="C3071" t="str">
            <v>Tubo PVC rígido, tipo Coletor Esgoto, junta elástica, DN= 300 mm, inclusive conexões</v>
          </cell>
          <cell r="D3071" t="str">
            <v>M</v>
          </cell>
          <cell r="E3071">
            <v>337.66</v>
          </cell>
          <cell r="F3071">
            <v>33.67</v>
          </cell>
          <cell r="G3071">
            <v>371.33</v>
          </cell>
        </row>
        <row r="3072">
          <cell r="A3072" t="str">
            <v>46.05.090</v>
          </cell>
          <cell r="B3072" t="str">
            <v>CDHU 187</v>
          </cell>
          <cell r="C3072" t="str">
            <v>Tubo PVC rígido, tipo Coletor Esgoto, junta elástica, DN= 400 mm, inclusive conexões</v>
          </cell>
          <cell r="D3072" t="str">
            <v>M</v>
          </cell>
          <cell r="E3072">
            <v>594.28</v>
          </cell>
          <cell r="F3072">
            <v>33.67</v>
          </cell>
          <cell r="G3072">
            <v>627.95000000000005</v>
          </cell>
        </row>
        <row r="3073">
          <cell r="A3073" t="str">
            <v>46.07</v>
          </cell>
          <cell r="B3073" t="str">
            <v>CDHU 187</v>
          </cell>
          <cell r="C3073" t="str">
            <v>Tubulacao galvanizado</v>
          </cell>
        </row>
        <row r="3074">
          <cell r="A3074" t="str">
            <v>46.07.010</v>
          </cell>
          <cell r="B3074" t="str">
            <v>CDHU 187</v>
          </cell>
          <cell r="C3074" t="str">
            <v>Tubo galvanizado DN= 1/2´, inclusive conexões</v>
          </cell>
          <cell r="D3074" t="str">
            <v>M</v>
          </cell>
          <cell r="E3074">
            <v>42.59</v>
          </cell>
          <cell r="F3074">
            <v>47.86</v>
          </cell>
          <cell r="G3074">
            <v>90.45</v>
          </cell>
        </row>
        <row r="3075">
          <cell r="A3075" t="str">
            <v>46.07.020</v>
          </cell>
          <cell r="B3075" t="str">
            <v>CDHU 187</v>
          </cell>
          <cell r="C3075" t="str">
            <v>Tubo galvanizado DN= 3/4´, inclusive conexões</v>
          </cell>
          <cell r="D3075" t="str">
            <v>M</v>
          </cell>
          <cell r="E3075">
            <v>54.24</v>
          </cell>
          <cell r="F3075">
            <v>52.65</v>
          </cell>
          <cell r="G3075">
            <v>106.89</v>
          </cell>
        </row>
        <row r="3076">
          <cell r="A3076" t="str">
            <v>46.07.030</v>
          </cell>
          <cell r="B3076" t="str">
            <v>CDHU 187</v>
          </cell>
          <cell r="C3076" t="str">
            <v>Tubo galvanizado DN= 1´, inclusive conexões</v>
          </cell>
          <cell r="D3076" t="str">
            <v>M</v>
          </cell>
          <cell r="E3076">
            <v>76.52</v>
          </cell>
          <cell r="F3076">
            <v>62.22</v>
          </cell>
          <cell r="G3076">
            <v>138.74</v>
          </cell>
        </row>
        <row r="3077">
          <cell r="A3077" t="str">
            <v>46.07.040</v>
          </cell>
          <cell r="B3077" t="str">
            <v>CDHU 187</v>
          </cell>
          <cell r="C3077" t="str">
            <v>Tubo galvanizado DN= 1 1/4´, inclusive conexões</v>
          </cell>
          <cell r="D3077" t="str">
            <v>M</v>
          </cell>
          <cell r="E3077">
            <v>98.82</v>
          </cell>
          <cell r="F3077">
            <v>67.010000000000005</v>
          </cell>
          <cell r="G3077">
            <v>165.83</v>
          </cell>
        </row>
        <row r="3078">
          <cell r="A3078" t="str">
            <v>46.07.050</v>
          </cell>
          <cell r="B3078" t="str">
            <v>CDHU 187</v>
          </cell>
          <cell r="C3078" t="str">
            <v>Tubo galvanizado DN= 1 1/2´, inclusive conexões</v>
          </cell>
          <cell r="D3078" t="str">
            <v>M</v>
          </cell>
          <cell r="E3078">
            <v>100.78</v>
          </cell>
          <cell r="F3078">
            <v>76.569999999999993</v>
          </cell>
          <cell r="G3078">
            <v>177.35</v>
          </cell>
        </row>
        <row r="3079">
          <cell r="A3079" t="str">
            <v>46.07.060</v>
          </cell>
          <cell r="B3079" t="str">
            <v>CDHU 187</v>
          </cell>
          <cell r="C3079" t="str">
            <v>Tubo galvanizado DN= 2´, inclusive conexões</v>
          </cell>
          <cell r="D3079" t="str">
            <v>M</v>
          </cell>
          <cell r="E3079">
            <v>147.27000000000001</v>
          </cell>
          <cell r="F3079">
            <v>86.15</v>
          </cell>
          <cell r="G3079">
            <v>233.42</v>
          </cell>
        </row>
        <row r="3080">
          <cell r="A3080" t="str">
            <v>46.07.070</v>
          </cell>
          <cell r="B3080" t="str">
            <v>CDHU 187</v>
          </cell>
          <cell r="C3080" t="str">
            <v>Tubo galvanizado DN= 2 1/2´, inclusive conexões</v>
          </cell>
          <cell r="D3080" t="str">
            <v>M</v>
          </cell>
          <cell r="E3080">
            <v>190.97</v>
          </cell>
          <cell r="F3080">
            <v>95.72</v>
          </cell>
          <cell r="G3080">
            <v>286.69</v>
          </cell>
        </row>
        <row r="3081">
          <cell r="A3081" t="str">
            <v>46.07.080</v>
          </cell>
          <cell r="B3081" t="str">
            <v>CDHU 187</v>
          </cell>
          <cell r="C3081" t="str">
            <v>Tubo galvanizado DN= 3´, inclusive conexões</v>
          </cell>
          <cell r="D3081" t="str">
            <v>M</v>
          </cell>
          <cell r="E3081">
            <v>218.21</v>
          </cell>
          <cell r="F3081">
            <v>107.69</v>
          </cell>
          <cell r="G3081">
            <v>325.89999999999998</v>
          </cell>
        </row>
        <row r="3082">
          <cell r="A3082" t="str">
            <v>46.07.090</v>
          </cell>
          <cell r="B3082" t="str">
            <v>CDHU 187</v>
          </cell>
          <cell r="C3082" t="str">
            <v>Tubo galvanizado DN= 4´, inclusive conexões</v>
          </cell>
          <cell r="D3082" t="str">
            <v>M</v>
          </cell>
          <cell r="E3082">
            <v>317.36</v>
          </cell>
          <cell r="F3082">
            <v>119.66</v>
          </cell>
          <cell r="G3082">
            <v>437.02</v>
          </cell>
        </row>
        <row r="3083">
          <cell r="A3083" t="str">
            <v>46.07.100</v>
          </cell>
          <cell r="B3083" t="str">
            <v>CDHU 187</v>
          </cell>
          <cell r="C3083" t="str">
            <v>Tubo galvanizado DN= 6´, inclusive conexões</v>
          </cell>
          <cell r="D3083" t="str">
            <v>M</v>
          </cell>
          <cell r="E3083">
            <v>493.49</v>
          </cell>
          <cell r="F3083">
            <v>131.61000000000001</v>
          </cell>
          <cell r="G3083">
            <v>625.1</v>
          </cell>
        </row>
        <row r="3084">
          <cell r="A3084" t="str">
            <v>46.08</v>
          </cell>
          <cell r="B3084" t="str">
            <v>CDHU 187</v>
          </cell>
          <cell r="C3084" t="str">
            <v>Tubulacao em aco carbono galvanizado classe schedule</v>
          </cell>
        </row>
        <row r="3085">
          <cell r="A3085" t="str">
            <v>46.08.006</v>
          </cell>
          <cell r="B3085" t="str">
            <v>CDHU 187</v>
          </cell>
          <cell r="C3085" t="str">
            <v>Tubo galvanizado sem costura schedule 40, DN= 1/2´, inclusive conexões</v>
          </cell>
          <cell r="D3085" t="str">
            <v>M</v>
          </cell>
          <cell r="E3085">
            <v>72.45</v>
          </cell>
          <cell r="F3085">
            <v>47.86</v>
          </cell>
          <cell r="G3085">
            <v>120.31</v>
          </cell>
        </row>
        <row r="3086">
          <cell r="A3086" t="str">
            <v>46.08.010</v>
          </cell>
          <cell r="B3086" t="str">
            <v>CDHU 187</v>
          </cell>
          <cell r="C3086" t="str">
            <v>Tubo galvanizado sem costura schedule 40, DN= 3/4´, inclusive conexões</v>
          </cell>
          <cell r="D3086" t="str">
            <v>M</v>
          </cell>
          <cell r="E3086">
            <v>81.650000000000006</v>
          </cell>
          <cell r="F3086">
            <v>52.65</v>
          </cell>
          <cell r="G3086">
            <v>134.30000000000001</v>
          </cell>
        </row>
        <row r="3087">
          <cell r="A3087" t="str">
            <v>46.08.020</v>
          </cell>
          <cell r="B3087" t="str">
            <v>CDHU 187</v>
          </cell>
          <cell r="C3087" t="str">
            <v>Tubo galvanizado sem costura schedule 40, DN= 1´, inclusive conexões</v>
          </cell>
          <cell r="D3087" t="str">
            <v>M</v>
          </cell>
          <cell r="E3087">
            <v>95.44</v>
          </cell>
          <cell r="F3087">
            <v>62.22</v>
          </cell>
          <cell r="G3087">
            <v>157.66</v>
          </cell>
        </row>
        <row r="3088">
          <cell r="A3088" t="str">
            <v>46.08.030</v>
          </cell>
          <cell r="B3088" t="str">
            <v>CDHU 187</v>
          </cell>
          <cell r="C3088" t="str">
            <v>Tubo galvanizado sem costura schedule 40, DN= 1 1/4´, inclusive conexões</v>
          </cell>
          <cell r="D3088" t="str">
            <v>M</v>
          </cell>
          <cell r="E3088">
            <v>140.01</v>
          </cell>
          <cell r="F3088">
            <v>67.010000000000005</v>
          </cell>
          <cell r="G3088">
            <v>207.02</v>
          </cell>
        </row>
        <row r="3089">
          <cell r="A3089" t="str">
            <v>46.08.040</v>
          </cell>
          <cell r="B3089" t="str">
            <v>CDHU 187</v>
          </cell>
          <cell r="C3089" t="str">
            <v>Tubo galvanizado sem costura schedule 40, DN= 1 1/2´, inclusive conexões</v>
          </cell>
          <cell r="D3089" t="str">
            <v>M</v>
          </cell>
          <cell r="E3089">
            <v>156.43</v>
          </cell>
          <cell r="F3089">
            <v>76.569999999999993</v>
          </cell>
          <cell r="G3089">
            <v>233</v>
          </cell>
        </row>
        <row r="3090">
          <cell r="A3090" t="str">
            <v>46.08.050</v>
          </cell>
          <cell r="B3090" t="str">
            <v>CDHU 187</v>
          </cell>
          <cell r="C3090" t="str">
            <v>Tubo galvanizado sem costura schedule 40, DN= 2´, inclusive conexões</v>
          </cell>
          <cell r="D3090" t="str">
            <v>M</v>
          </cell>
          <cell r="E3090">
            <v>178.59</v>
          </cell>
          <cell r="F3090">
            <v>86.15</v>
          </cell>
          <cell r="G3090">
            <v>264.74</v>
          </cell>
        </row>
        <row r="3091">
          <cell r="A3091" t="str">
            <v>46.08.070</v>
          </cell>
          <cell r="B3091" t="str">
            <v>CDHU 187</v>
          </cell>
          <cell r="C3091" t="str">
            <v>Tubo galvanizado sem costura schedule 40, DN= 2 1/2´, inclusive conexões</v>
          </cell>
          <cell r="D3091" t="str">
            <v>M</v>
          </cell>
          <cell r="E3091">
            <v>277.37</v>
          </cell>
          <cell r="F3091">
            <v>95.72</v>
          </cell>
          <cell r="G3091">
            <v>373.09</v>
          </cell>
        </row>
        <row r="3092">
          <cell r="A3092" t="str">
            <v>46.08.080</v>
          </cell>
          <cell r="B3092" t="str">
            <v>CDHU 187</v>
          </cell>
          <cell r="C3092" t="str">
            <v>Tubo galvanizado sem costura schedule 40, DN= 3´, inclusive conexões</v>
          </cell>
          <cell r="D3092" t="str">
            <v>M</v>
          </cell>
          <cell r="E3092">
            <v>342.21</v>
          </cell>
          <cell r="F3092">
            <v>107.69</v>
          </cell>
          <cell r="G3092">
            <v>449.9</v>
          </cell>
        </row>
        <row r="3093">
          <cell r="A3093" t="str">
            <v>46.08.100</v>
          </cell>
          <cell r="B3093" t="str">
            <v>CDHU 187</v>
          </cell>
          <cell r="C3093" t="str">
            <v>Tubo galvanizado sem costura schedule 40, DN= 4´, inclusive conexões</v>
          </cell>
          <cell r="D3093" t="str">
            <v>M</v>
          </cell>
          <cell r="E3093">
            <v>449.57</v>
          </cell>
          <cell r="F3093">
            <v>119.66</v>
          </cell>
          <cell r="G3093">
            <v>569.23</v>
          </cell>
        </row>
        <row r="3094">
          <cell r="A3094" t="str">
            <v>46.08.110</v>
          </cell>
          <cell r="B3094" t="str">
            <v>CDHU 187</v>
          </cell>
          <cell r="C3094" t="str">
            <v>Tubo galvanizado sem costura schedule 40, DN= 6´, inclusive conexões</v>
          </cell>
          <cell r="D3094" t="str">
            <v>M</v>
          </cell>
          <cell r="E3094">
            <v>844.8</v>
          </cell>
          <cell r="F3094">
            <v>131.61000000000001</v>
          </cell>
          <cell r="G3094">
            <v>976.41</v>
          </cell>
        </row>
        <row r="3095">
          <cell r="A3095" t="str">
            <v>46.09</v>
          </cell>
          <cell r="B3095" t="str">
            <v>CDHU 187</v>
          </cell>
          <cell r="C3095" t="str">
            <v>Conexoes e acessorios em ferro fundido, predial e tradicional, esgoto e pluvial</v>
          </cell>
        </row>
        <row r="3096">
          <cell r="A3096" t="str">
            <v>46.09.050</v>
          </cell>
          <cell r="B3096" t="str">
            <v>CDHU 187</v>
          </cell>
          <cell r="C3096" t="str">
            <v>Joelho 45° em ferro fundido, linha predial tradicional, DN= 50 mm</v>
          </cell>
          <cell r="D3096" t="str">
            <v>UN</v>
          </cell>
          <cell r="E3096">
            <v>69.569999999999993</v>
          </cell>
          <cell r="F3096">
            <v>14.36</v>
          </cell>
          <cell r="G3096">
            <v>83.93</v>
          </cell>
        </row>
        <row r="3097">
          <cell r="A3097" t="str">
            <v>46.09.060</v>
          </cell>
          <cell r="B3097" t="str">
            <v>CDHU 187</v>
          </cell>
          <cell r="C3097" t="str">
            <v>Joelho 45° em ferro fundido, linha predial tradicional, DN= 75 mm</v>
          </cell>
          <cell r="D3097" t="str">
            <v>UN</v>
          </cell>
          <cell r="E3097">
            <v>92.82</v>
          </cell>
          <cell r="F3097">
            <v>14.36</v>
          </cell>
          <cell r="G3097">
            <v>107.18</v>
          </cell>
        </row>
        <row r="3098">
          <cell r="A3098" t="str">
            <v>46.09.070</v>
          </cell>
          <cell r="B3098" t="str">
            <v>CDHU 187</v>
          </cell>
          <cell r="C3098" t="str">
            <v>Joelho 45° em ferro fundido, linha predial tradicional, DN= 100 mm</v>
          </cell>
          <cell r="D3098" t="str">
            <v>UN</v>
          </cell>
          <cell r="E3098">
            <v>121.48</v>
          </cell>
          <cell r="F3098">
            <v>19.149999999999999</v>
          </cell>
          <cell r="G3098">
            <v>140.63</v>
          </cell>
        </row>
        <row r="3099">
          <cell r="A3099" t="str">
            <v>46.09.080</v>
          </cell>
          <cell r="B3099" t="str">
            <v>CDHU 187</v>
          </cell>
          <cell r="C3099" t="str">
            <v>Joelho 45° em ferro fundido, linha predial tradicional, DN= 150 mm</v>
          </cell>
          <cell r="D3099" t="str">
            <v>UN</v>
          </cell>
          <cell r="E3099">
            <v>199.7</v>
          </cell>
          <cell r="F3099">
            <v>19.149999999999999</v>
          </cell>
          <cell r="G3099">
            <v>218.85</v>
          </cell>
        </row>
        <row r="3100">
          <cell r="A3100" t="str">
            <v>46.09.100</v>
          </cell>
          <cell r="B3100" t="str">
            <v>CDHU 187</v>
          </cell>
          <cell r="C3100" t="str">
            <v>Joelho 87° 30´ em ferro fundido, linha predial tradicional, DN= 50 mm</v>
          </cell>
          <cell r="D3100" t="str">
            <v>UN</v>
          </cell>
          <cell r="E3100">
            <v>101.91</v>
          </cell>
          <cell r="F3100">
            <v>14.36</v>
          </cell>
          <cell r="G3100">
            <v>116.27</v>
          </cell>
        </row>
        <row r="3101">
          <cell r="A3101" t="str">
            <v>46.09.110</v>
          </cell>
          <cell r="B3101" t="str">
            <v>CDHU 187</v>
          </cell>
          <cell r="C3101" t="str">
            <v>Joelho 87° 30´ em ferro fundido, linha predial tradicional, DN= 75 mm</v>
          </cell>
          <cell r="D3101" t="str">
            <v>UN</v>
          </cell>
          <cell r="E3101">
            <v>135.28</v>
          </cell>
          <cell r="F3101">
            <v>14.36</v>
          </cell>
          <cell r="G3101">
            <v>149.63999999999999</v>
          </cell>
        </row>
        <row r="3102">
          <cell r="A3102" t="str">
            <v>46.09.120</v>
          </cell>
          <cell r="B3102" t="str">
            <v>CDHU 187</v>
          </cell>
          <cell r="C3102" t="str">
            <v>Joelho 87° 30´ em ferro fundido, linha predial tradicional, DN= 100 mm</v>
          </cell>
          <cell r="D3102" t="str">
            <v>UN</v>
          </cell>
          <cell r="E3102">
            <v>186.86</v>
          </cell>
          <cell r="F3102">
            <v>19.149999999999999</v>
          </cell>
          <cell r="G3102">
            <v>206.01</v>
          </cell>
        </row>
        <row r="3103">
          <cell r="A3103" t="str">
            <v>46.09.130</v>
          </cell>
          <cell r="B3103" t="str">
            <v>CDHU 187</v>
          </cell>
          <cell r="C3103" t="str">
            <v>Joelho 87° 30´ em ferro fundido, linha predial tradicional, DN= 150 mm</v>
          </cell>
          <cell r="D3103" t="str">
            <v>UN</v>
          </cell>
          <cell r="E3103">
            <v>256.54000000000002</v>
          </cell>
          <cell r="F3103">
            <v>19.149999999999999</v>
          </cell>
          <cell r="G3103">
            <v>275.69</v>
          </cell>
        </row>
        <row r="3104">
          <cell r="A3104" t="str">
            <v>46.09.150</v>
          </cell>
          <cell r="B3104" t="str">
            <v>CDHU 187</v>
          </cell>
          <cell r="C3104" t="str">
            <v>Luva bolsa e bolsa em ferro fundido, linha predial tradicional, DN= 50 mm</v>
          </cell>
          <cell r="D3104" t="str">
            <v>UN</v>
          </cell>
          <cell r="E3104">
            <v>70.33</v>
          </cell>
          <cell r="F3104">
            <v>14.36</v>
          </cell>
          <cell r="G3104">
            <v>84.69</v>
          </cell>
        </row>
        <row r="3105">
          <cell r="A3105" t="str">
            <v>46.09.160</v>
          </cell>
          <cell r="B3105" t="str">
            <v>CDHU 187</v>
          </cell>
          <cell r="C3105" t="str">
            <v>Luva bolsa e bolsa em ferro fundido, linha predial tradicional, DN= 75 mm</v>
          </cell>
          <cell r="D3105" t="str">
            <v>UN</v>
          </cell>
          <cell r="E3105">
            <v>73.19</v>
          </cell>
          <cell r="F3105">
            <v>14.36</v>
          </cell>
          <cell r="G3105">
            <v>87.55</v>
          </cell>
        </row>
        <row r="3106">
          <cell r="A3106" t="str">
            <v>46.09.170</v>
          </cell>
          <cell r="B3106" t="str">
            <v>CDHU 187</v>
          </cell>
          <cell r="C3106" t="str">
            <v>Luva bolsa e bolsa em ferro fundido, linha predial tradicional, DN= 100 mm</v>
          </cell>
          <cell r="D3106" t="str">
            <v>UN</v>
          </cell>
          <cell r="E3106">
            <v>102.85</v>
          </cell>
          <cell r="F3106">
            <v>19.149999999999999</v>
          </cell>
          <cell r="G3106">
            <v>122</v>
          </cell>
        </row>
        <row r="3107">
          <cell r="A3107" t="str">
            <v>46.09.180</v>
          </cell>
          <cell r="B3107" t="str">
            <v>CDHU 187</v>
          </cell>
          <cell r="C3107" t="str">
            <v>Luva bolsa e bolsa em ferro fundido, linha predial tradicional, DN= 150 mm</v>
          </cell>
          <cell r="D3107" t="str">
            <v>UN</v>
          </cell>
          <cell r="E3107">
            <v>144.31</v>
          </cell>
          <cell r="F3107">
            <v>19.149999999999999</v>
          </cell>
          <cell r="G3107">
            <v>163.46</v>
          </cell>
        </row>
        <row r="3108">
          <cell r="A3108" t="str">
            <v>46.09.200</v>
          </cell>
          <cell r="B3108" t="str">
            <v>CDHU 187</v>
          </cell>
          <cell r="C3108" t="str">
            <v>Placa cega em ferro fundido, linha predial tradicional, DN= 75 mm</v>
          </cell>
          <cell r="D3108" t="str">
            <v>UN</v>
          </cell>
          <cell r="E3108">
            <v>59.36</v>
          </cell>
          <cell r="F3108">
            <v>14.36</v>
          </cell>
          <cell r="G3108">
            <v>73.72</v>
          </cell>
        </row>
        <row r="3109">
          <cell r="A3109" t="str">
            <v>46.09.210</v>
          </cell>
          <cell r="B3109" t="str">
            <v>CDHU 187</v>
          </cell>
          <cell r="C3109" t="str">
            <v>Placa cega em ferro fundido, linha predial tradicional, DN= 100 mm</v>
          </cell>
          <cell r="D3109" t="str">
            <v>UN</v>
          </cell>
          <cell r="E3109">
            <v>67.53</v>
          </cell>
          <cell r="F3109">
            <v>19.149999999999999</v>
          </cell>
          <cell r="G3109">
            <v>86.68</v>
          </cell>
        </row>
        <row r="3110">
          <cell r="A3110" t="str">
            <v>46.09.230</v>
          </cell>
          <cell r="B3110" t="str">
            <v>CDHU 187</v>
          </cell>
          <cell r="C3110" t="str">
            <v>Junção 45° em ferro fundido, linha predial tradicional, DN= 50 x 50 mm</v>
          </cell>
          <cell r="D3110" t="str">
            <v>UN</v>
          </cell>
          <cell r="E3110">
            <v>127.09</v>
          </cell>
          <cell r="F3110">
            <v>14.36</v>
          </cell>
          <cell r="G3110">
            <v>141.44999999999999</v>
          </cell>
        </row>
        <row r="3111">
          <cell r="A3111" t="str">
            <v>46.09.240</v>
          </cell>
          <cell r="B3111" t="str">
            <v>CDHU 187</v>
          </cell>
          <cell r="C3111" t="str">
            <v>Junção 45° em ferro fundido, linha predial tradicional, DN= 75 x 50 mm</v>
          </cell>
          <cell r="D3111" t="str">
            <v>UN</v>
          </cell>
          <cell r="E3111">
            <v>152.87</v>
          </cell>
          <cell r="F3111">
            <v>19.149999999999999</v>
          </cell>
          <cell r="G3111">
            <v>172.02</v>
          </cell>
        </row>
        <row r="3112">
          <cell r="A3112" t="str">
            <v>46.09.250</v>
          </cell>
          <cell r="B3112" t="str">
            <v>CDHU 187</v>
          </cell>
          <cell r="C3112" t="str">
            <v>Junção 45° em ferro fundido, linha predial tradicional, DN= 75 x 75 mm</v>
          </cell>
          <cell r="D3112" t="str">
            <v>UN</v>
          </cell>
          <cell r="E3112">
            <v>193.75</v>
          </cell>
          <cell r="F3112">
            <v>19.149999999999999</v>
          </cell>
          <cell r="G3112">
            <v>212.9</v>
          </cell>
        </row>
        <row r="3113">
          <cell r="A3113" t="str">
            <v>46.09.260</v>
          </cell>
          <cell r="B3113" t="str">
            <v>CDHU 187</v>
          </cell>
          <cell r="C3113" t="str">
            <v>Junção 45° em ferro fundido, linha predial tradicional, DN= 100 x 50 mm</v>
          </cell>
          <cell r="D3113" t="str">
            <v>UN</v>
          </cell>
          <cell r="E3113">
            <v>167.86</v>
          </cell>
          <cell r="F3113">
            <v>19.149999999999999</v>
          </cell>
          <cell r="G3113">
            <v>187.01</v>
          </cell>
        </row>
        <row r="3114">
          <cell r="A3114" t="str">
            <v>46.09.270</v>
          </cell>
          <cell r="B3114" t="str">
            <v>CDHU 187</v>
          </cell>
          <cell r="C3114" t="str">
            <v>Junção 45° em ferro fundido, linha predial tradicional, DN= 100 x 75 mm</v>
          </cell>
          <cell r="D3114" t="str">
            <v>UN</v>
          </cell>
          <cell r="E3114">
            <v>193.08</v>
          </cell>
          <cell r="F3114">
            <v>19.149999999999999</v>
          </cell>
          <cell r="G3114">
            <v>212.23</v>
          </cell>
        </row>
        <row r="3115">
          <cell r="A3115" t="str">
            <v>46.09.280</v>
          </cell>
          <cell r="B3115" t="str">
            <v>CDHU 187</v>
          </cell>
          <cell r="C3115" t="str">
            <v>Junção 45° em ferro fundido, linha predial tradicional, DN= 100 x 100 mm</v>
          </cell>
          <cell r="D3115" t="str">
            <v>UN</v>
          </cell>
          <cell r="E3115">
            <v>231.76</v>
          </cell>
          <cell r="F3115">
            <v>19.149999999999999</v>
          </cell>
          <cell r="G3115">
            <v>250.91</v>
          </cell>
        </row>
        <row r="3116">
          <cell r="A3116" t="str">
            <v>46.09.290</v>
          </cell>
          <cell r="B3116" t="str">
            <v>CDHU 187</v>
          </cell>
          <cell r="C3116" t="str">
            <v>Junção 45° em ferro fundido, linha predial tradicional, DN= 150 x 100 mm</v>
          </cell>
          <cell r="D3116" t="str">
            <v>UN</v>
          </cell>
          <cell r="E3116">
            <v>275.33</v>
          </cell>
          <cell r="F3116">
            <v>23.94</v>
          </cell>
          <cell r="G3116">
            <v>299.27</v>
          </cell>
        </row>
        <row r="3117">
          <cell r="A3117" t="str">
            <v>46.09.300</v>
          </cell>
          <cell r="B3117" t="str">
            <v>CDHU 187</v>
          </cell>
          <cell r="C3117" t="str">
            <v>Junção dupla 45° em ferro fundido, linha predial tradicional, DN= 100 mm</v>
          </cell>
          <cell r="D3117" t="str">
            <v>UN</v>
          </cell>
          <cell r="E3117">
            <v>317.23</v>
          </cell>
          <cell r="F3117">
            <v>19.149999999999999</v>
          </cell>
          <cell r="G3117">
            <v>336.38</v>
          </cell>
        </row>
        <row r="3118">
          <cell r="A3118" t="str">
            <v>46.09.320</v>
          </cell>
          <cell r="B3118" t="str">
            <v>CDHU 187</v>
          </cell>
          <cell r="C3118" t="str">
            <v>Te sanitário 87° 30´ em ferro fundido, linha predial tradicional, DN= 50 x 50 mm</v>
          </cell>
          <cell r="D3118" t="str">
            <v>UN</v>
          </cell>
          <cell r="E3118">
            <v>128.29</v>
          </cell>
          <cell r="F3118">
            <v>14.36</v>
          </cell>
          <cell r="G3118">
            <v>142.65</v>
          </cell>
        </row>
        <row r="3119">
          <cell r="A3119" t="str">
            <v>46.09.330</v>
          </cell>
          <cell r="B3119" t="str">
            <v>CDHU 187</v>
          </cell>
          <cell r="C3119" t="str">
            <v>Te sanitário 87° 30´ em ferro fundido, linha predial tradicional, DN= 75 x 50 mm</v>
          </cell>
          <cell r="D3119" t="str">
            <v>UN</v>
          </cell>
          <cell r="E3119">
            <v>146.97</v>
          </cell>
          <cell r="F3119">
            <v>19.149999999999999</v>
          </cell>
          <cell r="G3119">
            <v>166.12</v>
          </cell>
        </row>
        <row r="3120">
          <cell r="A3120" t="str">
            <v>46.09.340</v>
          </cell>
          <cell r="B3120" t="str">
            <v>CDHU 187</v>
          </cell>
          <cell r="C3120" t="str">
            <v>Te sanitário 87° 30´ em ferro fundido, linha predial tradicional, DN= 75 x 75 mm</v>
          </cell>
          <cell r="D3120" t="str">
            <v>UN</v>
          </cell>
          <cell r="E3120">
            <v>173.52</v>
          </cell>
          <cell r="F3120">
            <v>19.149999999999999</v>
          </cell>
          <cell r="G3120">
            <v>192.67</v>
          </cell>
        </row>
        <row r="3121">
          <cell r="A3121" t="str">
            <v>46.09.350</v>
          </cell>
          <cell r="B3121" t="str">
            <v>CDHU 187</v>
          </cell>
          <cell r="C3121" t="str">
            <v>Te sanitário 87° 30´ em ferro fundido, linha predial tradicional, DN= 100 x 50 mm</v>
          </cell>
          <cell r="D3121" t="str">
            <v>UN</v>
          </cell>
          <cell r="E3121">
            <v>170.36</v>
          </cell>
          <cell r="F3121">
            <v>19.149999999999999</v>
          </cell>
          <cell r="G3121">
            <v>189.51</v>
          </cell>
        </row>
        <row r="3122">
          <cell r="A3122" t="str">
            <v>46.09.360</v>
          </cell>
          <cell r="B3122" t="str">
            <v>CDHU 187</v>
          </cell>
          <cell r="C3122" t="str">
            <v>Te sanitário 87° 30´ em ferro fundido, linha predial tradicional, DN= 100 x 75 mm</v>
          </cell>
          <cell r="D3122" t="str">
            <v>UN</v>
          </cell>
          <cell r="E3122">
            <v>181</v>
          </cell>
          <cell r="F3122">
            <v>19.149999999999999</v>
          </cell>
          <cell r="G3122">
            <v>200.15</v>
          </cell>
        </row>
        <row r="3123">
          <cell r="A3123" t="str">
            <v>46.09.370</v>
          </cell>
          <cell r="B3123" t="str">
            <v>CDHU 187</v>
          </cell>
          <cell r="C3123" t="str">
            <v>Te sanitário 87° 30´ em ferro fundido, linha predial tradicional, DN= 100 x 100 mm</v>
          </cell>
          <cell r="D3123" t="str">
            <v>UN</v>
          </cell>
          <cell r="E3123">
            <v>234.71</v>
          </cell>
          <cell r="F3123">
            <v>19.149999999999999</v>
          </cell>
          <cell r="G3123">
            <v>253.86</v>
          </cell>
        </row>
        <row r="3124">
          <cell r="A3124" t="str">
            <v>46.09.400</v>
          </cell>
          <cell r="B3124" t="str">
            <v>CDHU 187</v>
          </cell>
          <cell r="C3124" t="str">
            <v>Bucha de redução em ferro fundido, linha predial tradicional, DN= 75 x 50 mm</v>
          </cell>
          <cell r="D3124" t="str">
            <v>UN</v>
          </cell>
          <cell r="E3124">
            <v>48.2</v>
          </cell>
          <cell r="F3124">
            <v>19.149999999999999</v>
          </cell>
          <cell r="G3124">
            <v>67.349999999999994</v>
          </cell>
        </row>
        <row r="3125">
          <cell r="A3125" t="str">
            <v>46.09.410</v>
          </cell>
          <cell r="B3125" t="str">
            <v>CDHU 187</v>
          </cell>
          <cell r="C3125" t="str">
            <v>Bucha de redução em ferro fundido, linha predial tradicional, DN= 100 x 75 mm</v>
          </cell>
          <cell r="D3125" t="str">
            <v>UN</v>
          </cell>
          <cell r="E3125">
            <v>53.93</v>
          </cell>
          <cell r="F3125">
            <v>19.149999999999999</v>
          </cell>
          <cell r="G3125">
            <v>73.08</v>
          </cell>
        </row>
        <row r="3126">
          <cell r="A3126" t="str">
            <v>46.09.420</v>
          </cell>
          <cell r="B3126" t="str">
            <v>CDHU 187</v>
          </cell>
          <cell r="C3126" t="str">
            <v>Bucha de redução em ferro fundido, linha predial tradicional, DN= 150 x 100 mm</v>
          </cell>
          <cell r="D3126" t="str">
            <v>UN</v>
          </cell>
          <cell r="E3126">
            <v>143.81</v>
          </cell>
          <cell r="F3126">
            <v>23.94</v>
          </cell>
          <cell r="G3126">
            <v>167.75</v>
          </cell>
        </row>
        <row r="3127">
          <cell r="A3127" t="str">
            <v>46.10</v>
          </cell>
          <cell r="B3127" t="str">
            <v>CDHU 187</v>
          </cell>
          <cell r="C3127" t="str">
            <v>Tubulacao em cobre para agua quente, gas e vapor</v>
          </cell>
        </row>
        <row r="3128">
          <cell r="A3128" t="str">
            <v>46.10.010</v>
          </cell>
          <cell r="B3128" t="str">
            <v>CDHU 187</v>
          </cell>
          <cell r="C3128" t="str">
            <v>Tubo de cobre classe A, DN= 15mm (1/2´), inclusive conexões</v>
          </cell>
          <cell r="D3128" t="str">
            <v>M</v>
          </cell>
          <cell r="E3128">
            <v>75.05</v>
          </cell>
          <cell r="F3128">
            <v>15.8</v>
          </cell>
          <cell r="G3128">
            <v>90.85</v>
          </cell>
        </row>
        <row r="3129">
          <cell r="A3129" t="str">
            <v>46.10.020</v>
          </cell>
          <cell r="B3129" t="str">
            <v>CDHU 187</v>
          </cell>
          <cell r="C3129" t="str">
            <v>Tubo de cobre classe A, DN= 22mm (3/4´), inclusive conexões</v>
          </cell>
          <cell r="D3129" t="str">
            <v>M</v>
          </cell>
          <cell r="E3129">
            <v>108.9</v>
          </cell>
          <cell r="F3129">
            <v>17.23</v>
          </cell>
          <cell r="G3129">
            <v>126.13</v>
          </cell>
        </row>
        <row r="3130">
          <cell r="A3130" t="str">
            <v>46.10.030</v>
          </cell>
          <cell r="B3130" t="str">
            <v>CDHU 187</v>
          </cell>
          <cell r="C3130" t="str">
            <v>Tubo de cobre classe A, DN= 28mm (1´), inclusive conexões</v>
          </cell>
          <cell r="D3130" t="str">
            <v>M</v>
          </cell>
          <cell r="E3130">
            <v>134.56</v>
          </cell>
          <cell r="F3130">
            <v>21.54</v>
          </cell>
          <cell r="G3130">
            <v>156.1</v>
          </cell>
        </row>
        <row r="3131">
          <cell r="A3131" t="str">
            <v>46.10.040</v>
          </cell>
          <cell r="B3131" t="str">
            <v>CDHU 187</v>
          </cell>
          <cell r="C3131" t="str">
            <v>Tubo de cobre classe A, DN= 35mm (1 1/4´), inclusive conexões</v>
          </cell>
          <cell r="D3131" t="str">
            <v>M</v>
          </cell>
          <cell r="E3131">
            <v>222.65</v>
          </cell>
          <cell r="F3131">
            <v>24.41</v>
          </cell>
          <cell r="G3131">
            <v>247.06</v>
          </cell>
        </row>
        <row r="3132">
          <cell r="A3132" t="str">
            <v>46.10.050</v>
          </cell>
          <cell r="B3132" t="str">
            <v>CDHU 187</v>
          </cell>
          <cell r="C3132" t="str">
            <v>Tubo de cobre classe A, DN= 42mm (1 1/2´), inclusive conexões</v>
          </cell>
          <cell r="D3132" t="str">
            <v>M</v>
          </cell>
          <cell r="E3132">
            <v>259.7</v>
          </cell>
          <cell r="F3132">
            <v>24.41</v>
          </cell>
          <cell r="G3132">
            <v>284.11</v>
          </cell>
        </row>
        <row r="3133">
          <cell r="A3133" t="str">
            <v>46.10.060</v>
          </cell>
          <cell r="B3133" t="str">
            <v>CDHU 187</v>
          </cell>
          <cell r="C3133" t="str">
            <v>Tubo de cobre classe A, DN= 54mm (2´), inclusive conexões</v>
          </cell>
          <cell r="D3133" t="str">
            <v>M</v>
          </cell>
          <cell r="E3133">
            <v>348.31</v>
          </cell>
          <cell r="F3133">
            <v>33.020000000000003</v>
          </cell>
          <cell r="G3133">
            <v>381.33</v>
          </cell>
        </row>
        <row r="3134">
          <cell r="A3134" t="str">
            <v>46.10.070</v>
          </cell>
          <cell r="B3134" t="str">
            <v>CDHU 187</v>
          </cell>
          <cell r="C3134" t="str">
            <v>Tubo de cobre classe A, DN= 66mm (2 1/2´), inclusive conexões</v>
          </cell>
          <cell r="D3134" t="str">
            <v>M</v>
          </cell>
          <cell r="E3134">
            <v>433.89</v>
          </cell>
          <cell r="F3134">
            <v>38.770000000000003</v>
          </cell>
          <cell r="G3134">
            <v>472.66</v>
          </cell>
        </row>
        <row r="3135">
          <cell r="A3135" t="str">
            <v>46.10.080</v>
          </cell>
          <cell r="B3135" t="str">
            <v>CDHU 187</v>
          </cell>
          <cell r="C3135" t="str">
            <v>Tubo de cobre classe A, DN= 79mm (3´), inclusive conexões</v>
          </cell>
          <cell r="D3135" t="str">
            <v>M</v>
          </cell>
          <cell r="E3135">
            <v>605.95000000000005</v>
          </cell>
          <cell r="F3135">
            <v>41.64</v>
          </cell>
          <cell r="G3135">
            <v>647.59</v>
          </cell>
        </row>
        <row r="3136">
          <cell r="A3136" t="str">
            <v>46.10.090</v>
          </cell>
          <cell r="B3136" t="str">
            <v>CDHU 187</v>
          </cell>
          <cell r="C3136" t="str">
            <v>Tubo de cobre classe A, DN= 104mm (4´), inclusive conexões</v>
          </cell>
          <cell r="D3136" t="str">
            <v>M</v>
          </cell>
          <cell r="E3136">
            <v>743.24</v>
          </cell>
          <cell r="F3136">
            <v>47.39</v>
          </cell>
          <cell r="G3136">
            <v>790.63</v>
          </cell>
        </row>
        <row r="3137">
          <cell r="A3137" t="str">
            <v>46.10.200</v>
          </cell>
          <cell r="B3137" t="str">
            <v>CDHU 187</v>
          </cell>
          <cell r="C3137" t="str">
            <v>Tubo de cobre classe E, DN= 22mm (3/4´), inclusive conexões</v>
          </cell>
          <cell r="D3137" t="str">
            <v>M</v>
          </cell>
          <cell r="E3137">
            <v>84.85</v>
          </cell>
          <cell r="F3137">
            <v>17.23</v>
          </cell>
          <cell r="G3137">
            <v>102.08</v>
          </cell>
        </row>
        <row r="3138">
          <cell r="A3138" t="str">
            <v>46.10.210</v>
          </cell>
          <cell r="B3138" t="str">
            <v>CDHU 187</v>
          </cell>
          <cell r="C3138" t="str">
            <v>Tubo de cobre classe E, DN= 28mm (1´), inclusive conexões</v>
          </cell>
          <cell r="D3138" t="str">
            <v>M</v>
          </cell>
          <cell r="E3138">
            <v>97.07</v>
          </cell>
          <cell r="F3138">
            <v>21.54</v>
          </cell>
          <cell r="G3138">
            <v>118.61</v>
          </cell>
        </row>
        <row r="3139">
          <cell r="A3139" t="str">
            <v>46.10.220</v>
          </cell>
          <cell r="B3139" t="str">
            <v>CDHU 187</v>
          </cell>
          <cell r="C3139" t="str">
            <v>Tubo de cobre classe E, DN= 35mm (1 1/4´), inclusive conexões</v>
          </cell>
          <cell r="D3139" t="str">
            <v>M</v>
          </cell>
          <cell r="E3139">
            <v>166.67</v>
          </cell>
          <cell r="F3139">
            <v>24.41</v>
          </cell>
          <cell r="G3139">
            <v>191.08</v>
          </cell>
        </row>
        <row r="3140">
          <cell r="A3140" t="str">
            <v>46.10.230</v>
          </cell>
          <cell r="B3140" t="str">
            <v>CDHU 187</v>
          </cell>
          <cell r="C3140" t="str">
            <v>Tubo de cobre classe E, DN= 42mm (1 1/2´), inclusive conexões</v>
          </cell>
          <cell r="D3140" t="str">
            <v>M</v>
          </cell>
          <cell r="E3140">
            <v>196.38</v>
          </cell>
          <cell r="F3140">
            <v>24.41</v>
          </cell>
          <cell r="G3140">
            <v>220.79</v>
          </cell>
        </row>
        <row r="3141">
          <cell r="A3141" t="str">
            <v>46.10.240</v>
          </cell>
          <cell r="B3141" t="str">
            <v>CDHU 187</v>
          </cell>
          <cell r="C3141" t="str">
            <v>Tubo de cobre classe E, DN= 54mm (2´), inclusive conexões</v>
          </cell>
          <cell r="D3141" t="str">
            <v>M</v>
          </cell>
          <cell r="E3141">
            <v>266.5</v>
          </cell>
          <cell r="F3141">
            <v>33.020000000000003</v>
          </cell>
          <cell r="G3141">
            <v>299.52</v>
          </cell>
        </row>
        <row r="3142">
          <cell r="A3142" t="str">
            <v>46.10.250</v>
          </cell>
          <cell r="B3142" t="str">
            <v>CDHU 187</v>
          </cell>
          <cell r="C3142" t="str">
            <v>Tubo de cobre classe E, DN= 66mm (2 1/2´), inclusive conexões</v>
          </cell>
          <cell r="D3142" t="str">
            <v>M</v>
          </cell>
          <cell r="E3142">
            <v>364.7</v>
          </cell>
          <cell r="F3142">
            <v>38.770000000000003</v>
          </cell>
          <cell r="G3142">
            <v>403.47</v>
          </cell>
        </row>
        <row r="3143">
          <cell r="A3143" t="str">
            <v>46.12</v>
          </cell>
          <cell r="B3143" t="str">
            <v>CDHU 187</v>
          </cell>
          <cell r="C3143" t="str">
            <v>Tubulacao em concreto para rede de aguas pluviais</v>
          </cell>
        </row>
        <row r="3144">
          <cell r="A3144" t="str">
            <v>46.12.010</v>
          </cell>
          <cell r="B3144" t="str">
            <v>CDHU 187</v>
          </cell>
          <cell r="C3144" t="str">
            <v>Tubo de concreto (PS-1), DN= 300mm</v>
          </cell>
          <cell r="D3144" t="str">
            <v>M</v>
          </cell>
          <cell r="E3144">
            <v>58.63</v>
          </cell>
          <cell r="F3144">
            <v>31.65</v>
          </cell>
          <cell r="G3144">
            <v>90.28</v>
          </cell>
        </row>
        <row r="3145">
          <cell r="A3145" t="str">
            <v>46.12.020</v>
          </cell>
          <cell r="B3145" t="str">
            <v>CDHU 187</v>
          </cell>
          <cell r="C3145" t="str">
            <v>Tubo de concreto (PS-1), DN= 400mm</v>
          </cell>
          <cell r="D3145" t="str">
            <v>M</v>
          </cell>
          <cell r="E3145">
            <v>71.959999999999994</v>
          </cell>
          <cell r="F3145">
            <v>36.74</v>
          </cell>
          <cell r="G3145">
            <v>108.7</v>
          </cell>
        </row>
        <row r="3146">
          <cell r="A3146" t="str">
            <v>46.12.050</v>
          </cell>
          <cell r="B3146" t="str">
            <v>CDHU 187</v>
          </cell>
          <cell r="C3146" t="str">
            <v>Tubo de concreto (PS-2), DN= 300mm</v>
          </cell>
          <cell r="D3146" t="str">
            <v>M</v>
          </cell>
          <cell r="E3146">
            <v>60.34</v>
          </cell>
          <cell r="F3146">
            <v>31.65</v>
          </cell>
          <cell r="G3146">
            <v>91.99</v>
          </cell>
        </row>
        <row r="3147">
          <cell r="A3147" t="str">
            <v>46.12.060</v>
          </cell>
          <cell r="B3147" t="str">
            <v>CDHU 187</v>
          </cell>
          <cell r="C3147" t="str">
            <v>Tubo de concreto (PS-2), DN= 400mm</v>
          </cell>
          <cell r="D3147" t="str">
            <v>M</v>
          </cell>
          <cell r="E3147">
            <v>75.83</v>
          </cell>
          <cell r="F3147">
            <v>36.74</v>
          </cell>
          <cell r="G3147">
            <v>112.57</v>
          </cell>
        </row>
        <row r="3148">
          <cell r="A3148" t="str">
            <v>46.12.070</v>
          </cell>
          <cell r="B3148" t="str">
            <v>CDHU 187</v>
          </cell>
          <cell r="C3148" t="str">
            <v>Tubo de concreto (PS-2), DN= 500mm</v>
          </cell>
          <cell r="D3148" t="str">
            <v>M</v>
          </cell>
          <cell r="E3148">
            <v>106.78</v>
          </cell>
          <cell r="F3148">
            <v>45.36</v>
          </cell>
          <cell r="G3148">
            <v>152.13999999999999</v>
          </cell>
        </row>
        <row r="3149">
          <cell r="A3149" t="str">
            <v>46.12.080</v>
          </cell>
          <cell r="B3149" t="str">
            <v>CDHU 187</v>
          </cell>
          <cell r="C3149" t="str">
            <v>Tubo de concreto (PA-1), DN= 600mm</v>
          </cell>
          <cell r="D3149" t="str">
            <v>M</v>
          </cell>
          <cell r="E3149">
            <v>169.49</v>
          </cell>
          <cell r="F3149">
            <v>51.63</v>
          </cell>
          <cell r="G3149">
            <v>221.12</v>
          </cell>
        </row>
        <row r="3150">
          <cell r="A3150" t="str">
            <v>46.12.100</v>
          </cell>
          <cell r="B3150" t="str">
            <v>CDHU 187</v>
          </cell>
          <cell r="C3150" t="str">
            <v>Tubo de concreto (PA-1), DN= 800mm</v>
          </cell>
          <cell r="D3150" t="str">
            <v>M</v>
          </cell>
          <cell r="E3150">
            <v>290.95</v>
          </cell>
          <cell r="F3150">
            <v>66.52</v>
          </cell>
          <cell r="G3150">
            <v>357.47</v>
          </cell>
        </row>
        <row r="3151">
          <cell r="A3151" t="str">
            <v>46.12.120</v>
          </cell>
          <cell r="B3151" t="str">
            <v>CDHU 187</v>
          </cell>
          <cell r="C3151" t="str">
            <v>Tubo de concreto (PA-1), DN= 1000mm</v>
          </cell>
          <cell r="D3151" t="str">
            <v>M</v>
          </cell>
          <cell r="E3151">
            <v>424.83</v>
          </cell>
          <cell r="F3151">
            <v>83.79</v>
          </cell>
          <cell r="G3151">
            <v>508.62</v>
          </cell>
        </row>
        <row r="3152">
          <cell r="A3152" t="str">
            <v>46.12.140</v>
          </cell>
          <cell r="B3152" t="str">
            <v>CDHU 187</v>
          </cell>
          <cell r="C3152" t="str">
            <v>Tubo de concreto (PA-1), DN= 1200mm</v>
          </cell>
          <cell r="D3152" t="str">
            <v>M</v>
          </cell>
          <cell r="E3152">
            <v>628.66</v>
          </cell>
          <cell r="F3152">
            <v>125.26</v>
          </cell>
          <cell r="G3152">
            <v>753.92</v>
          </cell>
        </row>
        <row r="3153">
          <cell r="A3153" t="str">
            <v>46.12.150</v>
          </cell>
          <cell r="B3153" t="str">
            <v>CDHU 187</v>
          </cell>
          <cell r="C3153" t="str">
            <v>Tubo de concreto (PA-2), DN= 600mm</v>
          </cell>
          <cell r="D3153" t="str">
            <v>M</v>
          </cell>
          <cell r="E3153">
            <v>156.07</v>
          </cell>
          <cell r="F3153">
            <v>51.63</v>
          </cell>
          <cell r="G3153">
            <v>207.7</v>
          </cell>
        </row>
        <row r="3154">
          <cell r="A3154" t="str">
            <v>46.12.160</v>
          </cell>
          <cell r="B3154" t="str">
            <v>CDHU 187</v>
          </cell>
          <cell r="C3154" t="str">
            <v>Tubo de concreto (PA-2), DN= 800mm</v>
          </cell>
          <cell r="D3154" t="str">
            <v>M</v>
          </cell>
          <cell r="E3154">
            <v>322.13</v>
          </cell>
          <cell r="F3154">
            <v>66.52</v>
          </cell>
          <cell r="G3154">
            <v>388.65</v>
          </cell>
        </row>
        <row r="3155">
          <cell r="A3155" t="str">
            <v>46.12.170</v>
          </cell>
          <cell r="B3155" t="str">
            <v>CDHU 187</v>
          </cell>
          <cell r="C3155" t="str">
            <v>Tubo de concreto (PA-2), DN= 1000mm</v>
          </cell>
          <cell r="D3155" t="str">
            <v>M</v>
          </cell>
          <cell r="E3155">
            <v>463.93</v>
          </cell>
          <cell r="F3155">
            <v>83.79</v>
          </cell>
          <cell r="G3155">
            <v>547.72</v>
          </cell>
        </row>
        <row r="3156">
          <cell r="A3156" t="str">
            <v>46.12.180</v>
          </cell>
          <cell r="B3156" t="str">
            <v>CDHU 187</v>
          </cell>
          <cell r="C3156" t="str">
            <v>Tubo de concreto (PA-3), DN= 600mm</v>
          </cell>
          <cell r="D3156" t="str">
            <v>M</v>
          </cell>
          <cell r="E3156">
            <v>228.54</v>
          </cell>
          <cell r="F3156">
            <v>51.63</v>
          </cell>
          <cell r="G3156">
            <v>280.17</v>
          </cell>
        </row>
        <row r="3157">
          <cell r="A3157" t="str">
            <v>46.12.190</v>
          </cell>
          <cell r="B3157" t="str">
            <v>CDHU 187</v>
          </cell>
          <cell r="C3157" t="str">
            <v>Tubo de concreto (PA-3), DN= 800mm</v>
          </cell>
          <cell r="D3157" t="str">
            <v>M</v>
          </cell>
          <cell r="E3157">
            <v>399.93</v>
          </cell>
          <cell r="F3157">
            <v>66.52</v>
          </cell>
          <cell r="G3157">
            <v>466.45</v>
          </cell>
        </row>
        <row r="3158">
          <cell r="A3158" t="str">
            <v>46.12.200</v>
          </cell>
          <cell r="B3158" t="str">
            <v>CDHU 187</v>
          </cell>
          <cell r="C3158" t="str">
            <v>Tubo de concreto (PA-3), DN= 1000mm</v>
          </cell>
          <cell r="D3158" t="str">
            <v>M</v>
          </cell>
          <cell r="E3158">
            <v>603.25</v>
          </cell>
          <cell r="F3158">
            <v>83.79</v>
          </cell>
          <cell r="G3158">
            <v>687.04</v>
          </cell>
        </row>
        <row r="3159">
          <cell r="A3159" t="str">
            <v>46.12.210</v>
          </cell>
          <cell r="B3159" t="str">
            <v>CDHU 187</v>
          </cell>
          <cell r="C3159" t="str">
            <v>Meio tubo de concreto, DN= 300mm</v>
          </cell>
          <cell r="D3159" t="str">
            <v>M</v>
          </cell>
          <cell r="E3159">
            <v>33.61</v>
          </cell>
          <cell r="F3159">
            <v>30.67</v>
          </cell>
          <cell r="G3159">
            <v>64.28</v>
          </cell>
        </row>
        <row r="3160">
          <cell r="A3160" t="str">
            <v>46.12.220</v>
          </cell>
          <cell r="B3160" t="str">
            <v>CDHU 187</v>
          </cell>
          <cell r="C3160" t="str">
            <v>Meio tubo de concreto, DN= 400mm</v>
          </cell>
          <cell r="D3160" t="str">
            <v>M</v>
          </cell>
          <cell r="E3160">
            <v>37.270000000000003</v>
          </cell>
          <cell r="F3160">
            <v>39.07</v>
          </cell>
          <cell r="G3160">
            <v>76.34</v>
          </cell>
        </row>
        <row r="3161">
          <cell r="A3161" t="str">
            <v>46.12.240</v>
          </cell>
          <cell r="B3161" t="str">
            <v>CDHU 187</v>
          </cell>
          <cell r="C3161" t="str">
            <v>Meio tubo de concreto, DN= 600mm</v>
          </cell>
          <cell r="D3161" t="str">
            <v>M</v>
          </cell>
          <cell r="E3161">
            <v>67.98</v>
          </cell>
          <cell r="F3161">
            <v>66.03</v>
          </cell>
          <cell r="G3161">
            <v>134.01</v>
          </cell>
        </row>
        <row r="3162">
          <cell r="A3162" t="str">
            <v>46.12.250</v>
          </cell>
          <cell r="B3162" t="str">
            <v>CDHU 187</v>
          </cell>
          <cell r="C3162" t="str">
            <v>Tubo de concreto (PA-2), DN= 1500mm</v>
          </cell>
          <cell r="D3162" t="str">
            <v>M</v>
          </cell>
          <cell r="E3162">
            <v>989.8</v>
          </cell>
          <cell r="F3162">
            <v>187.89</v>
          </cell>
          <cell r="G3162">
            <v>1177.69</v>
          </cell>
        </row>
        <row r="3163">
          <cell r="A3163" t="str">
            <v>46.12.260</v>
          </cell>
          <cell r="B3163" t="str">
            <v>CDHU 187</v>
          </cell>
          <cell r="C3163" t="str">
            <v>Tubo de concreto (PA-1), DN= 400mm</v>
          </cell>
          <cell r="D3163" t="str">
            <v>M</v>
          </cell>
          <cell r="E3163">
            <v>102.34</v>
          </cell>
          <cell r="F3163">
            <v>36.74</v>
          </cell>
          <cell r="G3163">
            <v>139.08000000000001</v>
          </cell>
        </row>
        <row r="3164">
          <cell r="A3164" t="str">
            <v>46.12.270</v>
          </cell>
          <cell r="B3164" t="str">
            <v>CDHU 187</v>
          </cell>
          <cell r="C3164" t="str">
            <v>Tubo de concreto (PA-2), DN= 400mm</v>
          </cell>
          <cell r="D3164" t="str">
            <v>M</v>
          </cell>
          <cell r="E3164">
            <v>88.35</v>
          </cell>
          <cell r="F3164">
            <v>36.74</v>
          </cell>
          <cell r="G3164">
            <v>125.09</v>
          </cell>
        </row>
        <row r="3165">
          <cell r="A3165" t="str">
            <v>46.12.280</v>
          </cell>
          <cell r="B3165" t="str">
            <v>CDHU 187</v>
          </cell>
          <cell r="C3165" t="str">
            <v>Tubo de concreto (PA-3), DN= 400mm</v>
          </cell>
          <cell r="D3165" t="str">
            <v>M</v>
          </cell>
          <cell r="E3165">
            <v>130.22999999999999</v>
          </cell>
          <cell r="F3165">
            <v>36.74</v>
          </cell>
          <cell r="G3165">
            <v>166.97</v>
          </cell>
        </row>
        <row r="3166">
          <cell r="A3166" t="str">
            <v>46.12.290</v>
          </cell>
          <cell r="B3166" t="str">
            <v>CDHU 187</v>
          </cell>
          <cell r="C3166" t="str">
            <v>Tubo de concreto (PA-2), DN= 700mm</v>
          </cell>
          <cell r="D3166" t="str">
            <v>M</v>
          </cell>
          <cell r="E3166">
            <v>225.63</v>
          </cell>
          <cell r="F3166">
            <v>57.89</v>
          </cell>
          <cell r="G3166">
            <v>283.52</v>
          </cell>
        </row>
        <row r="3167">
          <cell r="A3167" t="str">
            <v>46.12.300</v>
          </cell>
          <cell r="B3167" t="str">
            <v>CDHU 187</v>
          </cell>
          <cell r="C3167" t="str">
            <v>Tubo de concreto (PA-2), DN= 500mm</v>
          </cell>
          <cell r="D3167" t="str">
            <v>M</v>
          </cell>
          <cell r="E3167">
            <v>124.65</v>
          </cell>
          <cell r="F3167">
            <v>45.36</v>
          </cell>
          <cell r="G3167">
            <v>170.01</v>
          </cell>
        </row>
        <row r="3168">
          <cell r="A3168" t="str">
            <v>46.12.310</v>
          </cell>
          <cell r="B3168" t="str">
            <v>CDHU 187</v>
          </cell>
          <cell r="C3168" t="str">
            <v>Tubo de concreto (PA-2), DN= 900mm</v>
          </cell>
          <cell r="D3168" t="str">
            <v>M</v>
          </cell>
          <cell r="E3168">
            <v>381.19</v>
          </cell>
          <cell r="F3168">
            <v>75.16</v>
          </cell>
          <cell r="G3168">
            <v>456.35</v>
          </cell>
        </row>
        <row r="3169">
          <cell r="A3169" t="str">
            <v>46.12.320</v>
          </cell>
          <cell r="B3169" t="str">
            <v>CDHU 187</v>
          </cell>
          <cell r="C3169" t="str">
            <v>Tubo de concreto (PA-1), DN= 300mm</v>
          </cell>
          <cell r="D3169" t="str">
            <v>M</v>
          </cell>
          <cell r="E3169">
            <v>100.53</v>
          </cell>
          <cell r="F3169">
            <v>31.65</v>
          </cell>
          <cell r="G3169">
            <v>132.18</v>
          </cell>
        </row>
        <row r="3170">
          <cell r="A3170" t="str">
            <v>46.12.330</v>
          </cell>
          <cell r="B3170" t="str">
            <v>CDHU 187</v>
          </cell>
          <cell r="C3170" t="str">
            <v>Tubo de concreto (PA-2), DN= 300mm</v>
          </cell>
          <cell r="D3170" t="str">
            <v>M</v>
          </cell>
          <cell r="E3170">
            <v>89.12</v>
          </cell>
          <cell r="F3170">
            <v>31.65</v>
          </cell>
          <cell r="G3170">
            <v>120.77</v>
          </cell>
        </row>
        <row r="3171">
          <cell r="A3171" t="str">
            <v>46.12.340</v>
          </cell>
          <cell r="B3171" t="str">
            <v>CDHU 187</v>
          </cell>
          <cell r="C3171" t="str">
            <v>Meio tubo de concreto, DN= 200mm</v>
          </cell>
          <cell r="D3171" t="str">
            <v>M</v>
          </cell>
          <cell r="E3171">
            <v>21.71</v>
          </cell>
          <cell r="F3171">
            <v>11.17</v>
          </cell>
          <cell r="G3171">
            <v>32.880000000000003</v>
          </cell>
        </row>
        <row r="3172">
          <cell r="A3172" t="str">
            <v>46.13</v>
          </cell>
          <cell r="B3172" t="str">
            <v>CDHU 187</v>
          </cell>
          <cell r="C3172" t="str">
            <v>Tubulacao em PEAD corrugado perfurado para rede drenagem</v>
          </cell>
        </row>
        <row r="3173">
          <cell r="A3173" t="str">
            <v>46.13.006</v>
          </cell>
          <cell r="B3173" t="str">
            <v>CDHU 187</v>
          </cell>
          <cell r="C3173" t="str">
            <v>Tubo em polietileno de alta densidade corrugado perfurado, DN= 2 1/2´, inclusive conexões</v>
          </cell>
          <cell r="D3173" t="str">
            <v>M</v>
          </cell>
          <cell r="E3173">
            <v>10.46</v>
          </cell>
          <cell r="F3173">
            <v>1.6</v>
          </cell>
          <cell r="G3173">
            <v>12.06</v>
          </cell>
        </row>
        <row r="3174">
          <cell r="A3174" t="str">
            <v>46.13.010</v>
          </cell>
          <cell r="B3174" t="str">
            <v>CDHU 187</v>
          </cell>
          <cell r="C3174" t="str">
            <v>Tubo em polietileno de alta densidade corrugado perfurado, DN= 3´, inclusive conexões</v>
          </cell>
          <cell r="D3174" t="str">
            <v>M</v>
          </cell>
          <cell r="E3174">
            <v>13.34</v>
          </cell>
          <cell r="F3174">
            <v>1.6</v>
          </cell>
          <cell r="G3174">
            <v>14.94</v>
          </cell>
        </row>
        <row r="3175">
          <cell r="A3175" t="str">
            <v>46.13.020</v>
          </cell>
          <cell r="B3175" t="str">
            <v>CDHU 187</v>
          </cell>
          <cell r="C3175" t="str">
            <v>Tubo em polietileno de alta densidade corrugado perfurado, DN= 4´, inclusive conexões</v>
          </cell>
          <cell r="D3175" t="str">
            <v>M</v>
          </cell>
          <cell r="E3175">
            <v>18.12</v>
          </cell>
          <cell r="F3175">
            <v>1.6</v>
          </cell>
          <cell r="G3175">
            <v>19.72</v>
          </cell>
        </row>
        <row r="3176">
          <cell r="A3176" t="str">
            <v>46.13.026</v>
          </cell>
          <cell r="B3176" t="str">
            <v>CDHU 187</v>
          </cell>
          <cell r="C3176" t="str">
            <v>Tubo em polietileno de alta densidade corrugado perfurado, DN= 6´, inclusive conexões</v>
          </cell>
          <cell r="D3176" t="str">
            <v>M</v>
          </cell>
          <cell r="E3176">
            <v>46.09</v>
          </cell>
          <cell r="F3176">
            <v>1.6</v>
          </cell>
          <cell r="G3176">
            <v>47.69</v>
          </cell>
        </row>
        <row r="3177">
          <cell r="A3177" t="str">
            <v>46.13.030</v>
          </cell>
          <cell r="B3177" t="str">
            <v>CDHU 187</v>
          </cell>
          <cell r="C3177" t="str">
            <v>Tubo em polietileno de alta densidade corrugado perfurado, DN= 8´, inclusive conexões</v>
          </cell>
          <cell r="D3177" t="str">
            <v>M</v>
          </cell>
          <cell r="E3177">
            <v>35.89</v>
          </cell>
          <cell r="F3177">
            <v>1.6</v>
          </cell>
          <cell r="G3177">
            <v>37.49</v>
          </cell>
        </row>
        <row r="3178">
          <cell r="A3178" t="str">
            <v>46.13.100</v>
          </cell>
          <cell r="B3178" t="str">
            <v>CDHU 187</v>
          </cell>
          <cell r="C3178" t="str">
            <v>Tubo em polietileno de alta densidade corrugado, DN/DI= 250 mm</v>
          </cell>
          <cell r="D3178" t="str">
            <v>M</v>
          </cell>
          <cell r="E3178">
            <v>101.42</v>
          </cell>
          <cell r="F3178">
            <v>2.39</v>
          </cell>
          <cell r="G3178">
            <v>103.81</v>
          </cell>
        </row>
        <row r="3179">
          <cell r="A3179" t="str">
            <v>46.13.101</v>
          </cell>
          <cell r="B3179" t="str">
            <v>CDHU 187</v>
          </cell>
          <cell r="C3179" t="str">
            <v>Tubo em polietileno de alta densidade corrugado, DN/DI= 300 mm</v>
          </cell>
          <cell r="D3179" t="str">
            <v>M</v>
          </cell>
          <cell r="E3179">
            <v>129.13</v>
          </cell>
          <cell r="F3179">
            <v>2.39</v>
          </cell>
          <cell r="G3179">
            <v>131.52000000000001</v>
          </cell>
        </row>
        <row r="3180">
          <cell r="A3180" t="str">
            <v>46.13.102</v>
          </cell>
          <cell r="B3180" t="str">
            <v>CDHU 187</v>
          </cell>
          <cell r="C3180" t="str">
            <v>Tubo em polietileno de alta densidade corrugado, DN/DI= 400 mm</v>
          </cell>
          <cell r="D3180" t="str">
            <v>M</v>
          </cell>
          <cell r="E3180">
            <v>207.45</v>
          </cell>
          <cell r="F3180">
            <v>2.39</v>
          </cell>
          <cell r="G3180">
            <v>209.84</v>
          </cell>
        </row>
        <row r="3181">
          <cell r="A3181" t="str">
            <v>46.13.103</v>
          </cell>
          <cell r="B3181" t="str">
            <v>CDHU 187</v>
          </cell>
          <cell r="C3181" t="str">
            <v>Tubo em polietileno de alta densidade corrugado, DN/DI= 500 mm</v>
          </cell>
          <cell r="D3181" t="str">
            <v>M</v>
          </cell>
          <cell r="E3181">
            <v>314.13</v>
          </cell>
          <cell r="F3181">
            <v>2.39</v>
          </cell>
          <cell r="G3181">
            <v>316.52</v>
          </cell>
        </row>
        <row r="3182">
          <cell r="A3182" t="str">
            <v>46.13.104</v>
          </cell>
          <cell r="B3182" t="str">
            <v>CDHU 187</v>
          </cell>
          <cell r="C3182" t="str">
            <v>Tubo em polietileno de alta densidade corrugado, DN/DI= 600 mm</v>
          </cell>
          <cell r="D3182" t="str">
            <v>M</v>
          </cell>
          <cell r="E3182">
            <v>468.84</v>
          </cell>
          <cell r="F3182">
            <v>2.39</v>
          </cell>
          <cell r="G3182">
            <v>471.23</v>
          </cell>
        </row>
        <row r="3183">
          <cell r="A3183" t="str">
            <v>46.13.105</v>
          </cell>
          <cell r="B3183" t="str">
            <v>CDHU 187</v>
          </cell>
          <cell r="C3183" t="str">
            <v>Tubo em polietileno de alta densidade corrugado, DN/DI= 800 mm</v>
          </cell>
          <cell r="D3183" t="str">
            <v>M</v>
          </cell>
          <cell r="E3183">
            <v>738.64</v>
          </cell>
          <cell r="F3183">
            <v>2.39</v>
          </cell>
          <cell r="G3183">
            <v>741.03</v>
          </cell>
        </row>
        <row r="3184">
          <cell r="A3184" t="str">
            <v>46.13.106</v>
          </cell>
          <cell r="B3184" t="str">
            <v>CDHU 187</v>
          </cell>
          <cell r="C3184" t="str">
            <v>Tubo em polietileno de alta densidade corrugado, DN/DI= 1000 mm</v>
          </cell>
          <cell r="D3184" t="str">
            <v>M</v>
          </cell>
          <cell r="E3184">
            <v>1034.04</v>
          </cell>
          <cell r="F3184">
            <v>2.39</v>
          </cell>
          <cell r="G3184">
            <v>1036.43</v>
          </cell>
        </row>
        <row r="3185">
          <cell r="A3185" t="str">
            <v>46.13.107</v>
          </cell>
          <cell r="B3185" t="str">
            <v>CDHU 187</v>
          </cell>
          <cell r="C3185" t="str">
            <v>Tubo em polietileno de alta densidade corrugado, DN/DI= 1200 mm</v>
          </cell>
          <cell r="D3185" t="str">
            <v>M</v>
          </cell>
          <cell r="E3185">
            <v>1563.82</v>
          </cell>
          <cell r="F3185">
            <v>2.39</v>
          </cell>
          <cell r="G3185">
            <v>1566.21</v>
          </cell>
        </row>
        <row r="3186">
          <cell r="A3186" t="str">
            <v>46.14</v>
          </cell>
          <cell r="B3186" t="str">
            <v>CDHU 187</v>
          </cell>
          <cell r="C3186" t="str">
            <v>Tubulacao em ferro ductil para redes de saneamento</v>
          </cell>
        </row>
        <row r="3187">
          <cell r="A3187" t="str">
            <v>46.14.020</v>
          </cell>
          <cell r="B3187" t="str">
            <v>CDHU 187</v>
          </cell>
          <cell r="C3187" t="str">
            <v>Tubo de ferro fundido classe K-7 com junta elástica, DN= 150mm, inclusive conexões</v>
          </cell>
          <cell r="D3187" t="str">
            <v>M</v>
          </cell>
          <cell r="E3187">
            <v>595.26</v>
          </cell>
          <cell r="F3187">
            <v>33.67</v>
          </cell>
          <cell r="G3187">
            <v>628.92999999999995</v>
          </cell>
        </row>
        <row r="3188">
          <cell r="A3188" t="str">
            <v>46.14.030</v>
          </cell>
          <cell r="B3188" t="str">
            <v>CDHU 187</v>
          </cell>
          <cell r="C3188" t="str">
            <v>Tubo de ferro fundido classe K-7 com junta elástica, DN= 200mm, inclusive conexões</v>
          </cell>
          <cell r="D3188" t="str">
            <v>M</v>
          </cell>
          <cell r="E3188">
            <v>704.04</v>
          </cell>
          <cell r="F3188">
            <v>33.67</v>
          </cell>
          <cell r="G3188">
            <v>737.71</v>
          </cell>
        </row>
        <row r="3189">
          <cell r="A3189" t="str">
            <v>46.14.040</v>
          </cell>
          <cell r="B3189" t="str">
            <v>CDHU 187</v>
          </cell>
          <cell r="C3189" t="str">
            <v>Tubo de ferro fundido classe K-7 com junta elástica, DN= 250mm, inclusive conexões</v>
          </cell>
          <cell r="D3189" t="str">
            <v>M</v>
          </cell>
          <cell r="E3189">
            <v>865.16</v>
          </cell>
          <cell r="F3189">
            <v>33.67</v>
          </cell>
          <cell r="G3189">
            <v>898.83</v>
          </cell>
        </row>
        <row r="3190">
          <cell r="A3190" t="str">
            <v>46.14.050</v>
          </cell>
          <cell r="B3190" t="str">
            <v>CDHU 187</v>
          </cell>
          <cell r="C3190" t="str">
            <v>Tubo de ferro fundido classe K-7 com junta elástica, DN= 350mm, inclusive conexões</v>
          </cell>
          <cell r="D3190" t="str">
            <v>M</v>
          </cell>
          <cell r="E3190">
            <v>1308.03</v>
          </cell>
          <cell r="F3190">
            <v>33.67</v>
          </cell>
          <cell r="G3190">
            <v>1341.7</v>
          </cell>
        </row>
        <row r="3191">
          <cell r="A3191" t="str">
            <v>46.14.060</v>
          </cell>
          <cell r="B3191" t="str">
            <v>CDHU 187</v>
          </cell>
          <cell r="C3191" t="str">
            <v>Tubo de ferro fundido classe K-7 com junta elástica, DN= 300mm, inclusive conexões</v>
          </cell>
          <cell r="D3191" t="str">
            <v>M</v>
          </cell>
          <cell r="E3191">
            <v>1085.51</v>
          </cell>
          <cell r="F3191">
            <v>33.67</v>
          </cell>
          <cell r="G3191">
            <v>1119.18</v>
          </cell>
        </row>
        <row r="3192">
          <cell r="A3192" t="str">
            <v>46.14.490</v>
          </cell>
          <cell r="B3192" t="str">
            <v>CDHU 187</v>
          </cell>
          <cell r="C3192" t="str">
            <v>Tubo de ferro fundido classe k-9 com junta elástica, DN= 80mm, inclusive conexões</v>
          </cell>
          <cell r="D3192" t="str">
            <v>M</v>
          </cell>
          <cell r="E3192">
            <v>519.80999999999995</v>
          </cell>
          <cell r="F3192">
            <v>33.67</v>
          </cell>
          <cell r="G3192">
            <v>553.48</v>
          </cell>
        </row>
        <row r="3193">
          <cell r="A3193" t="str">
            <v>46.14.510</v>
          </cell>
          <cell r="B3193" t="str">
            <v>CDHU 187</v>
          </cell>
          <cell r="C3193" t="str">
            <v>Tubo de ferro fundido classe K-9 com junta elástica, DN= 100mm, inclusive conexões</v>
          </cell>
          <cell r="D3193" t="str">
            <v>M</v>
          </cell>
          <cell r="E3193">
            <v>523.4</v>
          </cell>
          <cell r="F3193">
            <v>33.67</v>
          </cell>
          <cell r="G3193">
            <v>557.07000000000005</v>
          </cell>
        </row>
        <row r="3194">
          <cell r="A3194" t="str">
            <v>46.14.520</v>
          </cell>
          <cell r="B3194" t="str">
            <v>CDHU 187</v>
          </cell>
          <cell r="C3194" t="str">
            <v>Tubo de ferro fundido classe K-9 com junta elástica, DN= 150mm, inclusive conexões</v>
          </cell>
          <cell r="D3194" t="str">
            <v>M</v>
          </cell>
          <cell r="E3194">
            <v>649.80999999999995</v>
          </cell>
          <cell r="F3194">
            <v>33.67</v>
          </cell>
          <cell r="G3194">
            <v>683.48</v>
          </cell>
        </row>
        <row r="3195">
          <cell r="A3195" t="str">
            <v>46.14.530</v>
          </cell>
          <cell r="B3195" t="str">
            <v>CDHU 187</v>
          </cell>
          <cell r="C3195" t="str">
            <v>Tubo de ferro fundido classe K-9 com junta elástica, DN= 200mm, inclusive conexões</v>
          </cell>
          <cell r="D3195" t="str">
            <v>M</v>
          </cell>
          <cell r="E3195">
            <v>792.11</v>
          </cell>
          <cell r="F3195">
            <v>33.67</v>
          </cell>
          <cell r="G3195">
            <v>825.78</v>
          </cell>
        </row>
        <row r="3196">
          <cell r="A3196" t="str">
            <v>46.14.540</v>
          </cell>
          <cell r="B3196" t="str">
            <v>CDHU 187</v>
          </cell>
          <cell r="C3196" t="str">
            <v>Tubo de ferro fundido classe k-9 com junta elástica, DN= 250mm, inclusive conexões</v>
          </cell>
          <cell r="D3196" t="str">
            <v>M</v>
          </cell>
          <cell r="E3196">
            <v>889.03</v>
          </cell>
          <cell r="F3196">
            <v>33.67</v>
          </cell>
          <cell r="G3196">
            <v>922.7</v>
          </cell>
        </row>
        <row r="3197">
          <cell r="A3197" t="str">
            <v>46.14.550</v>
          </cell>
          <cell r="B3197" t="str">
            <v>CDHU 187</v>
          </cell>
          <cell r="C3197" t="str">
            <v>Tubo de ferro fundido classe K-9 com junta elástica, DN= 300mm, inclusive conexões</v>
          </cell>
          <cell r="D3197" t="str">
            <v>M</v>
          </cell>
          <cell r="E3197">
            <v>1051.6600000000001</v>
          </cell>
          <cell r="F3197">
            <v>33.67</v>
          </cell>
          <cell r="G3197">
            <v>1085.33</v>
          </cell>
        </row>
        <row r="3198">
          <cell r="A3198" t="str">
            <v>46.14.560</v>
          </cell>
          <cell r="B3198" t="str">
            <v>CDHU 187</v>
          </cell>
          <cell r="C3198" t="str">
            <v>Tubo de ferro fundido classe k-9 com junta elástica, DN= 350mm, inclusive conexões</v>
          </cell>
          <cell r="D3198" t="str">
            <v>M</v>
          </cell>
          <cell r="E3198">
            <v>1391.96</v>
          </cell>
          <cell r="F3198">
            <v>33.67</v>
          </cell>
          <cell r="G3198">
            <v>1425.63</v>
          </cell>
        </row>
        <row r="3199">
          <cell r="A3199" t="str">
            <v>46.15</v>
          </cell>
          <cell r="B3199" t="str">
            <v>CDHU 187</v>
          </cell>
          <cell r="C3199" t="str">
            <v>Tubulacao em PEAD - recalque de tratamento de esgoto</v>
          </cell>
        </row>
        <row r="3200">
          <cell r="A3200" t="str">
            <v>46.15.111</v>
          </cell>
          <cell r="B3200" t="str">
            <v>CDHU 187</v>
          </cell>
          <cell r="C3200" t="str">
            <v>Tubo em polietileno de alta densidade DE=160 mm - PN-10, inclusive conexões</v>
          </cell>
          <cell r="D3200" t="str">
            <v>M</v>
          </cell>
          <cell r="E3200">
            <v>170.13</v>
          </cell>
          <cell r="F3200">
            <v>20.2</v>
          </cell>
          <cell r="G3200">
            <v>190.33</v>
          </cell>
        </row>
        <row r="3201">
          <cell r="A3201" t="str">
            <v>46.15.112</v>
          </cell>
          <cell r="B3201" t="str">
            <v>CDHU 187</v>
          </cell>
          <cell r="C3201" t="str">
            <v>Tubo em polietileno de alta densidade DE=200 mm - PN-10, inclusive conexões</v>
          </cell>
          <cell r="D3201" t="str">
            <v>M</v>
          </cell>
          <cell r="E3201">
            <v>266.08</v>
          </cell>
          <cell r="F3201">
            <v>26.94</v>
          </cell>
          <cell r="G3201">
            <v>293.02</v>
          </cell>
        </row>
        <row r="3202">
          <cell r="A3202" t="str">
            <v>46.15.113</v>
          </cell>
          <cell r="B3202" t="str">
            <v>CDHU 187</v>
          </cell>
          <cell r="C3202" t="str">
            <v>Tubo em polietileno de alta densidade DE=225 mm - PN-10, inclusive conexões</v>
          </cell>
          <cell r="D3202" t="str">
            <v>M</v>
          </cell>
          <cell r="E3202">
            <v>284.29000000000002</v>
          </cell>
          <cell r="F3202">
            <v>26.94</v>
          </cell>
          <cell r="G3202">
            <v>311.23</v>
          </cell>
        </row>
        <row r="3203">
          <cell r="A3203" t="str">
            <v>46.18</v>
          </cell>
          <cell r="B3203" t="str">
            <v>CDHU 187</v>
          </cell>
          <cell r="C3203" t="str">
            <v>Tubulacao flangeada em ferro ductil para redes de saneamento</v>
          </cell>
        </row>
        <row r="3204">
          <cell r="A3204" t="str">
            <v>46.18.010</v>
          </cell>
          <cell r="B3204" t="str">
            <v>CDHU 187</v>
          </cell>
          <cell r="C3204" t="str">
            <v>Tubo em ferro fundido com ponta e ponta TCLA - DN= 80mm, sem juntas e conexões</v>
          </cell>
          <cell r="D3204" t="str">
            <v>M</v>
          </cell>
          <cell r="E3204">
            <v>480.05</v>
          </cell>
          <cell r="F3204">
            <v>38.450000000000003</v>
          </cell>
          <cell r="G3204">
            <v>518.5</v>
          </cell>
        </row>
        <row r="3205">
          <cell r="A3205" t="str">
            <v>46.18.020</v>
          </cell>
          <cell r="B3205" t="str">
            <v>CDHU 187</v>
          </cell>
          <cell r="C3205" t="str">
            <v>Tubo em ferro fundido com ponta e ponta TCLA - DN= 100mm, sem juntas e conexões</v>
          </cell>
          <cell r="D3205" t="str">
            <v>M</v>
          </cell>
          <cell r="E3205">
            <v>635.12</v>
          </cell>
          <cell r="F3205">
            <v>38.450000000000003</v>
          </cell>
          <cell r="G3205">
            <v>673.57</v>
          </cell>
        </row>
        <row r="3206">
          <cell r="A3206" t="str">
            <v>46.18.030</v>
          </cell>
          <cell r="B3206" t="str">
            <v>CDHU 187</v>
          </cell>
          <cell r="C3206" t="str">
            <v>Tubo em ferro fundido com ponta e ponta TCLA - DN= 150mm, sem juntas e conexões</v>
          </cell>
          <cell r="D3206" t="str">
            <v>M</v>
          </cell>
          <cell r="E3206">
            <v>738.19</v>
          </cell>
          <cell r="F3206">
            <v>38.450000000000003</v>
          </cell>
          <cell r="G3206">
            <v>776.64</v>
          </cell>
        </row>
        <row r="3207">
          <cell r="A3207" t="str">
            <v>46.18.040</v>
          </cell>
          <cell r="B3207" t="str">
            <v>CDHU 187</v>
          </cell>
          <cell r="C3207" t="str">
            <v>Tubo em ferro fundido com ponta e ponta TCLA - DN= 200mm, sem juntas e conexões</v>
          </cell>
          <cell r="D3207" t="str">
            <v>M</v>
          </cell>
          <cell r="E3207">
            <v>873.69</v>
          </cell>
          <cell r="F3207">
            <v>38.450000000000003</v>
          </cell>
          <cell r="G3207">
            <v>912.14</v>
          </cell>
        </row>
        <row r="3208">
          <cell r="A3208" t="str">
            <v>46.18.050</v>
          </cell>
          <cell r="B3208" t="str">
            <v>CDHU 187</v>
          </cell>
          <cell r="C3208" t="str">
            <v>Tubo em ferro fundido com ponta e ponta TCLA - DN= 250mm, sem juntas e conexões</v>
          </cell>
          <cell r="D3208" t="str">
            <v>M</v>
          </cell>
          <cell r="E3208">
            <v>970.65</v>
          </cell>
          <cell r="F3208">
            <v>41.33</v>
          </cell>
          <cell r="G3208">
            <v>1011.98</v>
          </cell>
        </row>
        <row r="3209">
          <cell r="A3209" t="str">
            <v>46.18.060</v>
          </cell>
          <cell r="B3209" t="str">
            <v>CDHU 187</v>
          </cell>
          <cell r="C3209" t="str">
            <v>Tubo em ferro fundido com ponta e ponta TCLA - DN= 300mm, sem juntas e conexões</v>
          </cell>
          <cell r="D3209" t="str">
            <v>M</v>
          </cell>
          <cell r="E3209">
            <v>1291.08</v>
          </cell>
          <cell r="F3209">
            <v>41.33</v>
          </cell>
          <cell r="G3209">
            <v>1332.41</v>
          </cell>
        </row>
        <row r="3210">
          <cell r="A3210" t="str">
            <v>46.18.089</v>
          </cell>
          <cell r="B3210" t="str">
            <v>CDHU 187</v>
          </cell>
          <cell r="C3210" t="str">
            <v>Flange avulso em ferro fundido, classe PN-10, DN= 50mm</v>
          </cell>
          <cell r="D3210" t="str">
            <v>UN</v>
          </cell>
          <cell r="E3210">
            <v>115.15</v>
          </cell>
          <cell r="F3210">
            <v>21.06</v>
          </cell>
          <cell r="G3210">
            <v>136.21</v>
          </cell>
        </row>
        <row r="3211">
          <cell r="A3211" t="str">
            <v>46.18.090</v>
          </cell>
          <cell r="B3211" t="str">
            <v>CDHU 187</v>
          </cell>
          <cell r="C3211" t="str">
            <v>Flange avulso em ferro fundido, classe PN-10, DN= 80mm</v>
          </cell>
          <cell r="D3211" t="str">
            <v>UN</v>
          </cell>
          <cell r="E3211">
            <v>165.37</v>
          </cell>
          <cell r="F3211">
            <v>21.06</v>
          </cell>
          <cell r="G3211">
            <v>186.43</v>
          </cell>
        </row>
        <row r="3212">
          <cell r="A3212" t="str">
            <v>46.18.100</v>
          </cell>
          <cell r="B3212" t="str">
            <v>CDHU 187</v>
          </cell>
          <cell r="C3212" t="str">
            <v>Flange avulso em ferro fundido, classe PN-10, DN= 100mm</v>
          </cell>
          <cell r="D3212" t="str">
            <v>UN</v>
          </cell>
          <cell r="E3212">
            <v>225.95</v>
          </cell>
          <cell r="F3212">
            <v>22.98</v>
          </cell>
          <cell r="G3212">
            <v>248.93</v>
          </cell>
        </row>
        <row r="3213">
          <cell r="A3213" t="str">
            <v>46.18.110</v>
          </cell>
          <cell r="B3213" t="str">
            <v>CDHU 187</v>
          </cell>
          <cell r="C3213" t="str">
            <v>Flange avulso em ferro fundido, classe PN-10, DN= 150mm</v>
          </cell>
          <cell r="D3213" t="str">
            <v>UN</v>
          </cell>
          <cell r="E3213">
            <v>342.26</v>
          </cell>
          <cell r="F3213">
            <v>24.88</v>
          </cell>
          <cell r="G3213">
            <v>367.14</v>
          </cell>
        </row>
        <row r="3214">
          <cell r="A3214" t="str">
            <v>46.18.120</v>
          </cell>
          <cell r="B3214" t="str">
            <v>CDHU 187</v>
          </cell>
          <cell r="C3214" t="str">
            <v>Flange avulso em ferro fundido, classe PN-10, DN= 200mm</v>
          </cell>
          <cell r="D3214" t="str">
            <v>UN</v>
          </cell>
          <cell r="E3214">
            <v>408.36</v>
          </cell>
          <cell r="F3214">
            <v>26.8</v>
          </cell>
          <cell r="G3214">
            <v>435.16</v>
          </cell>
        </row>
        <row r="3215">
          <cell r="A3215" t="str">
            <v>46.18.130</v>
          </cell>
          <cell r="B3215" t="str">
            <v>CDHU 187</v>
          </cell>
          <cell r="C3215" t="str">
            <v>Flange avulso em ferro fundido, classe PN-10, DN= 250mm</v>
          </cell>
          <cell r="D3215" t="str">
            <v>UN</v>
          </cell>
          <cell r="E3215">
            <v>545.32000000000005</v>
          </cell>
          <cell r="F3215">
            <v>28.71</v>
          </cell>
          <cell r="G3215">
            <v>574.03</v>
          </cell>
        </row>
        <row r="3216">
          <cell r="A3216" t="str">
            <v>46.18.140</v>
          </cell>
          <cell r="B3216" t="str">
            <v>CDHU 187</v>
          </cell>
          <cell r="C3216" t="str">
            <v>Flange avulso em ferro fundido, classe PN-10, DN= 300mm</v>
          </cell>
          <cell r="D3216" t="str">
            <v>UN</v>
          </cell>
          <cell r="E3216">
            <v>699.14</v>
          </cell>
          <cell r="F3216">
            <v>30.63</v>
          </cell>
          <cell r="G3216">
            <v>729.77</v>
          </cell>
        </row>
        <row r="3217">
          <cell r="A3217" t="str">
            <v>46.18.168</v>
          </cell>
          <cell r="B3217" t="str">
            <v>CDHU 187</v>
          </cell>
          <cell r="C3217" t="str">
            <v>Curva de 90° em ferro fundido com flanges, classe PN-10, DN= 50mm</v>
          </cell>
          <cell r="D3217" t="str">
            <v>UN</v>
          </cell>
          <cell r="E3217">
            <v>308.83999999999997</v>
          </cell>
          <cell r="F3217">
            <v>26.8</v>
          </cell>
          <cell r="G3217">
            <v>335.64</v>
          </cell>
        </row>
        <row r="3218">
          <cell r="A3218" t="str">
            <v>46.18.170</v>
          </cell>
          <cell r="B3218" t="str">
            <v>CDHU 187</v>
          </cell>
          <cell r="C3218" t="str">
            <v>Curva de 90° em ferro fundido, com flanges, classe PN-10, DN= 80mm</v>
          </cell>
          <cell r="D3218" t="str">
            <v>UN</v>
          </cell>
          <cell r="E3218">
            <v>341.39</v>
          </cell>
          <cell r="F3218">
            <v>21.06</v>
          </cell>
          <cell r="G3218">
            <v>362.45</v>
          </cell>
        </row>
        <row r="3219">
          <cell r="A3219" t="str">
            <v>46.18.180</v>
          </cell>
          <cell r="B3219" t="str">
            <v>CDHU 187</v>
          </cell>
          <cell r="C3219" t="str">
            <v>Curva de 90° em ferro fundido, com flanges, classe PN-10, DN= 100mm</v>
          </cell>
          <cell r="D3219" t="str">
            <v>UN</v>
          </cell>
          <cell r="E3219">
            <v>405.52</v>
          </cell>
          <cell r="F3219">
            <v>26.8</v>
          </cell>
          <cell r="G3219">
            <v>432.32</v>
          </cell>
        </row>
        <row r="3220">
          <cell r="A3220" t="str">
            <v>46.18.190</v>
          </cell>
          <cell r="B3220" t="str">
            <v>CDHU 187</v>
          </cell>
          <cell r="C3220" t="str">
            <v>Curva de 90° em ferro fundido, com flanges, classe PN-10, DN= 150mm</v>
          </cell>
          <cell r="D3220" t="str">
            <v>UN</v>
          </cell>
          <cell r="E3220">
            <v>645.75</v>
          </cell>
          <cell r="F3220">
            <v>30.63</v>
          </cell>
          <cell r="G3220">
            <v>676.38</v>
          </cell>
        </row>
        <row r="3221">
          <cell r="A3221" t="str">
            <v>46.18.410</v>
          </cell>
          <cell r="B3221" t="str">
            <v>CDHU 187</v>
          </cell>
          <cell r="C3221" t="str">
            <v>Te em ferro fundido, com flanges, classe PN-10, DN= 80mm, com derivação de 80mm</v>
          </cell>
          <cell r="D3221" t="str">
            <v>UN</v>
          </cell>
          <cell r="E3221">
            <v>539.72</v>
          </cell>
          <cell r="F3221">
            <v>22.98</v>
          </cell>
          <cell r="G3221">
            <v>562.70000000000005</v>
          </cell>
        </row>
        <row r="3222">
          <cell r="A3222" t="str">
            <v>46.18.420</v>
          </cell>
          <cell r="B3222" t="str">
            <v>CDHU 187</v>
          </cell>
          <cell r="C3222" t="str">
            <v>Te em ferro fundido, com flanges, classe PN-10, DN= 100mm, com derivações de 80 até 100mm</v>
          </cell>
          <cell r="D3222" t="str">
            <v>UN</v>
          </cell>
          <cell r="E3222">
            <v>637.79999999999995</v>
          </cell>
          <cell r="F3222">
            <v>26.8</v>
          </cell>
          <cell r="G3222">
            <v>664.6</v>
          </cell>
        </row>
        <row r="3223">
          <cell r="A3223" t="str">
            <v>46.18.430</v>
          </cell>
          <cell r="B3223" t="str">
            <v>CDHU 187</v>
          </cell>
          <cell r="C3223" t="str">
            <v>Te em ferro fundido, com flanges, classe PN-10, DN= 150mm, com derivações de 80 até 150mm</v>
          </cell>
          <cell r="D3223" t="str">
            <v>UN</v>
          </cell>
          <cell r="E3223">
            <v>1129.68</v>
          </cell>
          <cell r="F3223">
            <v>30.63</v>
          </cell>
          <cell r="G3223">
            <v>1160.31</v>
          </cell>
        </row>
        <row r="3224">
          <cell r="A3224" t="str">
            <v>46.18.560</v>
          </cell>
          <cell r="B3224" t="str">
            <v>CDHU 187</v>
          </cell>
          <cell r="C3224" t="str">
            <v>Junta Gibault em ferro fundido, DN= 80mm, completa</v>
          </cell>
          <cell r="D3224" t="str">
            <v>UN</v>
          </cell>
          <cell r="E3224">
            <v>300.49</v>
          </cell>
          <cell r="F3224">
            <v>21.06</v>
          </cell>
          <cell r="G3224">
            <v>321.55</v>
          </cell>
        </row>
        <row r="3225">
          <cell r="A3225" t="str">
            <v>46.18.570</v>
          </cell>
          <cell r="B3225" t="str">
            <v>CDHU 187</v>
          </cell>
          <cell r="C3225" t="str">
            <v>Junta Gibault em ferro fundido, DN= 100 mm, completa</v>
          </cell>
          <cell r="D3225" t="str">
            <v>UN</v>
          </cell>
          <cell r="E3225">
            <v>344.03</v>
          </cell>
          <cell r="F3225">
            <v>22.98</v>
          </cell>
          <cell r="G3225">
            <v>367.01</v>
          </cell>
        </row>
        <row r="3226">
          <cell r="A3226" t="str">
            <v>46.19</v>
          </cell>
          <cell r="B3226" t="str">
            <v>CDHU 187</v>
          </cell>
          <cell r="C3226" t="str">
            <v>Tubulacao flangeada em ferro ductil para redes de saneamento.</v>
          </cell>
        </row>
        <row r="3227">
          <cell r="A3227" t="str">
            <v>46.19.500</v>
          </cell>
          <cell r="B3227" t="str">
            <v>CDHU 187</v>
          </cell>
          <cell r="C3227" t="str">
            <v>Redução excêntrica em ferro fundido, com flanges, classe PN-10, DN= 100mm x 80mm</v>
          </cell>
          <cell r="D3227" t="str">
            <v>UN</v>
          </cell>
          <cell r="E3227">
            <v>460.03</v>
          </cell>
          <cell r="F3227">
            <v>26.8</v>
          </cell>
          <cell r="G3227">
            <v>486.83</v>
          </cell>
        </row>
        <row r="3228">
          <cell r="A3228" t="str">
            <v>46.19.510</v>
          </cell>
          <cell r="B3228" t="str">
            <v>CDHU 187</v>
          </cell>
          <cell r="C3228" t="str">
            <v>Redução excêntrica em ferro fundido, com flanges, classe PN-10, DN= 150mm x 80/100mm</v>
          </cell>
          <cell r="D3228" t="str">
            <v>UN</v>
          </cell>
          <cell r="E3228">
            <v>626.78</v>
          </cell>
          <cell r="F3228">
            <v>30.63</v>
          </cell>
          <cell r="G3228">
            <v>657.41</v>
          </cell>
        </row>
        <row r="3229">
          <cell r="A3229" t="str">
            <v>46.19.520</v>
          </cell>
          <cell r="B3229" t="str">
            <v>CDHU 187</v>
          </cell>
          <cell r="C3229" t="str">
            <v>Redução excêntrica em ferro fundido, com flanges, classe PN-10, DN= 200mm x 100/150mm</v>
          </cell>
          <cell r="D3229" t="str">
            <v>UN</v>
          </cell>
          <cell r="E3229">
            <v>876.85</v>
          </cell>
          <cell r="F3229">
            <v>34.46</v>
          </cell>
          <cell r="G3229">
            <v>911.31</v>
          </cell>
        </row>
        <row r="3230">
          <cell r="A3230" t="str">
            <v>46.19.530</v>
          </cell>
          <cell r="B3230" t="str">
            <v>CDHU 187</v>
          </cell>
          <cell r="C3230" t="str">
            <v>Redução excêntrica em ferro fundido, com flanges, classe PN-10, DN= 250mm x 150/200mm</v>
          </cell>
          <cell r="D3230" t="str">
            <v>UN</v>
          </cell>
          <cell r="E3230">
            <v>1418.66</v>
          </cell>
          <cell r="F3230">
            <v>38.29</v>
          </cell>
          <cell r="G3230">
            <v>1456.95</v>
          </cell>
        </row>
        <row r="3231">
          <cell r="A3231" t="str">
            <v>46.19.590</v>
          </cell>
          <cell r="B3231" t="str">
            <v>CDHU 187</v>
          </cell>
          <cell r="C3231" t="str">
            <v>Redução concêntrica em ferro fundido, com flanges, classe PN-10, DN= 80 x 50mm</v>
          </cell>
          <cell r="D3231" t="str">
            <v>UN</v>
          </cell>
          <cell r="E3231">
            <v>356.7</v>
          </cell>
          <cell r="F3231">
            <v>26.8</v>
          </cell>
          <cell r="G3231">
            <v>383.5</v>
          </cell>
        </row>
        <row r="3232">
          <cell r="A3232" t="str">
            <v>46.19.600</v>
          </cell>
          <cell r="B3232" t="str">
            <v>CDHU 187</v>
          </cell>
          <cell r="C3232" t="str">
            <v>Redução concêntrica em ferro fundido, com flanges, classe PN-10, DN= 100mm x 80mm</v>
          </cell>
          <cell r="D3232" t="str">
            <v>UN</v>
          </cell>
          <cell r="E3232">
            <v>357.56</v>
          </cell>
          <cell r="F3232">
            <v>26.8</v>
          </cell>
          <cell r="G3232">
            <v>384.36</v>
          </cell>
        </row>
        <row r="3233">
          <cell r="A3233" t="str">
            <v>46.19.610</v>
          </cell>
          <cell r="B3233" t="str">
            <v>CDHU 187</v>
          </cell>
          <cell r="C3233" t="str">
            <v>Redução concêntrica em ferro fundido, com flanges, classe PN-10, DN= 150mm x 80/100mm</v>
          </cell>
          <cell r="D3233" t="str">
            <v>UN</v>
          </cell>
          <cell r="E3233">
            <v>726.58</v>
          </cell>
          <cell r="F3233">
            <v>30.63</v>
          </cell>
          <cell r="G3233">
            <v>757.21</v>
          </cell>
        </row>
        <row r="3234">
          <cell r="A3234" t="str">
            <v>46.19.620</v>
          </cell>
          <cell r="B3234" t="str">
            <v>CDHU 187</v>
          </cell>
          <cell r="C3234" t="str">
            <v>Redução concêntrica em ferro fundido, com flanges, classe PN-10, DN= 200mm x 100/150mm</v>
          </cell>
          <cell r="D3234" t="str">
            <v>UN</v>
          </cell>
          <cell r="E3234">
            <v>863.55</v>
          </cell>
          <cell r="F3234">
            <v>34.46</v>
          </cell>
          <cell r="G3234">
            <v>898.01</v>
          </cell>
        </row>
        <row r="3235">
          <cell r="A3235" t="str">
            <v>46.19.630</v>
          </cell>
          <cell r="B3235" t="str">
            <v>CDHU 187</v>
          </cell>
          <cell r="C3235" t="str">
            <v>Redução concêntrica em ferro fundido, com flanges, classe PN-10, DN= 250mm x 150/200mm</v>
          </cell>
          <cell r="D3235" t="str">
            <v>UN</v>
          </cell>
          <cell r="E3235">
            <v>1264.1500000000001</v>
          </cell>
          <cell r="F3235">
            <v>38.29</v>
          </cell>
          <cell r="G3235">
            <v>1302.44</v>
          </cell>
        </row>
        <row r="3236">
          <cell r="A3236" t="str">
            <v>46.20</v>
          </cell>
          <cell r="B3236" t="str">
            <v>CDHU 187</v>
          </cell>
          <cell r="C3236" t="str">
            <v>Reparos, conservacoes e complementos - GRUPO 46</v>
          </cell>
        </row>
        <row r="3237">
          <cell r="A3237" t="str">
            <v>46.20.010</v>
          </cell>
          <cell r="B3237" t="str">
            <v>CDHU 187</v>
          </cell>
          <cell r="C3237" t="str">
            <v>Assentamento de tubo de concreto com diâmetro até 600 mm</v>
          </cell>
          <cell r="D3237" t="str">
            <v>M</v>
          </cell>
          <cell r="E3237">
            <v>1.83</v>
          </cell>
          <cell r="F3237">
            <v>66.03</v>
          </cell>
          <cell r="G3237">
            <v>67.86</v>
          </cell>
        </row>
        <row r="3238">
          <cell r="A3238" t="str">
            <v>46.20.020</v>
          </cell>
          <cell r="B3238" t="str">
            <v>CDHU 187</v>
          </cell>
          <cell r="C3238" t="str">
            <v>Assentamento de tubo de concreto com diâmetro de 700 até 1500 mm</v>
          </cell>
          <cell r="D3238" t="str">
            <v>M</v>
          </cell>
          <cell r="E3238">
            <v>66.209999999999994</v>
          </cell>
          <cell r="F3238">
            <v>38.42</v>
          </cell>
          <cell r="G3238">
            <v>104.63</v>
          </cell>
        </row>
        <row r="3239">
          <cell r="A3239" t="str">
            <v>46.21</v>
          </cell>
          <cell r="B3239" t="str">
            <v>CDHU 187</v>
          </cell>
          <cell r="C3239" t="str">
            <v>Tubulacao em aco preto schedule</v>
          </cell>
        </row>
        <row r="3240">
          <cell r="A3240" t="str">
            <v>46.21.012</v>
          </cell>
          <cell r="B3240" t="str">
            <v>CDHU 187</v>
          </cell>
          <cell r="C3240" t="str">
            <v>Tubo de aço carbono preto sem costura Schedule 40, DN= 1´ - inclusive conexões</v>
          </cell>
          <cell r="D3240" t="str">
            <v>M</v>
          </cell>
          <cell r="E3240">
            <v>77.349999999999994</v>
          </cell>
          <cell r="F3240">
            <v>67.010000000000005</v>
          </cell>
          <cell r="G3240">
            <v>144.36000000000001</v>
          </cell>
        </row>
        <row r="3241">
          <cell r="A3241" t="str">
            <v>46.21.036</v>
          </cell>
          <cell r="B3241" t="str">
            <v>CDHU 187</v>
          </cell>
          <cell r="C3241" t="str">
            <v>Tubo de aço carbono preto sem costura Schedule 40, DN= 1 1/4´ - inclusive conexões</v>
          </cell>
          <cell r="D3241" t="str">
            <v>M</v>
          </cell>
          <cell r="E3241">
            <v>82.8</v>
          </cell>
          <cell r="F3241">
            <v>76.569999999999993</v>
          </cell>
          <cell r="G3241">
            <v>159.37</v>
          </cell>
        </row>
        <row r="3242">
          <cell r="A3242" t="str">
            <v>46.21.040</v>
          </cell>
          <cell r="B3242" t="str">
            <v>CDHU 187</v>
          </cell>
          <cell r="C3242" t="str">
            <v>Tubo de aço carbono preto sem costura Schedule 40, DN= 1 1/2´ - inclusive conexões</v>
          </cell>
          <cell r="D3242" t="str">
            <v>M</v>
          </cell>
          <cell r="E3242">
            <v>98.61</v>
          </cell>
          <cell r="F3242">
            <v>76.569999999999993</v>
          </cell>
          <cell r="G3242">
            <v>175.18</v>
          </cell>
        </row>
        <row r="3243">
          <cell r="A3243" t="str">
            <v>46.21.046</v>
          </cell>
          <cell r="B3243" t="str">
            <v>CDHU 187</v>
          </cell>
          <cell r="C3243" t="str">
            <v>Tubo de aço carbono preto sem costura Schedule 40, DN= 2´ - inclusive conexões</v>
          </cell>
          <cell r="D3243" t="str">
            <v>M</v>
          </cell>
          <cell r="E3243">
            <v>130</v>
          </cell>
          <cell r="F3243">
            <v>86.15</v>
          </cell>
          <cell r="G3243">
            <v>216.15</v>
          </cell>
        </row>
        <row r="3244">
          <cell r="A3244" t="str">
            <v>46.21.056</v>
          </cell>
          <cell r="B3244" t="str">
            <v>CDHU 187</v>
          </cell>
          <cell r="C3244" t="str">
            <v>Tubo de aço carbono preto sem costura Schedule 40, DN= 2 1/2´ - inclusive conexões</v>
          </cell>
          <cell r="D3244" t="str">
            <v>M</v>
          </cell>
          <cell r="E3244">
            <v>211.19</v>
          </cell>
          <cell r="F3244">
            <v>95.72</v>
          </cell>
          <cell r="G3244">
            <v>306.91000000000003</v>
          </cell>
        </row>
        <row r="3245">
          <cell r="A3245" t="str">
            <v>46.21.060</v>
          </cell>
          <cell r="B3245" t="str">
            <v>CDHU 187</v>
          </cell>
          <cell r="C3245" t="str">
            <v>Tubo de aço carbono preto sem costura Schedule 40, DN= 3´ - inclusive conexões</v>
          </cell>
          <cell r="D3245" t="str">
            <v>M</v>
          </cell>
          <cell r="E3245">
            <v>233.45</v>
          </cell>
          <cell r="F3245">
            <v>107.69</v>
          </cell>
          <cell r="G3245">
            <v>341.14</v>
          </cell>
        </row>
        <row r="3246">
          <cell r="A3246" t="str">
            <v>46.21.066</v>
          </cell>
          <cell r="B3246" t="str">
            <v>CDHU 187</v>
          </cell>
          <cell r="C3246" t="str">
            <v>Tubo de aço carbono preto sem costura Schedule 40, DN= 3 1/2´ - inclusive conexões</v>
          </cell>
          <cell r="D3246" t="str">
            <v>M</v>
          </cell>
          <cell r="E3246">
            <v>291.95999999999998</v>
          </cell>
          <cell r="F3246">
            <v>114.87</v>
          </cell>
          <cell r="G3246">
            <v>406.83</v>
          </cell>
        </row>
        <row r="3247">
          <cell r="A3247" t="str">
            <v>46.21.080</v>
          </cell>
          <cell r="B3247" t="str">
            <v>CDHU 187</v>
          </cell>
          <cell r="C3247" t="str">
            <v>Tubo de aço carbono preto sem costura Schedule 40, DN= 4´ - inclusive conexões</v>
          </cell>
          <cell r="D3247" t="str">
            <v>M</v>
          </cell>
          <cell r="E3247">
            <v>330.56</v>
          </cell>
          <cell r="F3247">
            <v>119.66</v>
          </cell>
          <cell r="G3247">
            <v>450.22</v>
          </cell>
        </row>
        <row r="3248">
          <cell r="A3248" t="str">
            <v>46.21.090</v>
          </cell>
          <cell r="B3248" t="str">
            <v>CDHU 187</v>
          </cell>
          <cell r="C3248" t="str">
            <v>Tubo de aço carbono preto sem costura Schedule 40, DN= 5´ - inclusive conexões</v>
          </cell>
          <cell r="D3248" t="str">
            <v>M</v>
          </cell>
          <cell r="E3248">
            <v>462.53</v>
          </cell>
          <cell r="F3248">
            <v>126.83</v>
          </cell>
          <cell r="G3248">
            <v>589.36</v>
          </cell>
        </row>
        <row r="3249">
          <cell r="A3249" t="str">
            <v>46.21.100</v>
          </cell>
          <cell r="B3249" t="str">
            <v>CDHU 187</v>
          </cell>
          <cell r="C3249" t="str">
            <v>Tubo de aço carbono preto sem costura Schedule 40, DN= 6´ - inclusive conexões</v>
          </cell>
          <cell r="D3249" t="str">
            <v>M</v>
          </cell>
          <cell r="E3249">
            <v>639.12</v>
          </cell>
          <cell r="F3249">
            <v>131.61000000000001</v>
          </cell>
          <cell r="G3249">
            <v>770.73</v>
          </cell>
        </row>
        <row r="3250">
          <cell r="A3250" t="str">
            <v>46.21.110</v>
          </cell>
          <cell r="B3250" t="str">
            <v>CDHU 187</v>
          </cell>
          <cell r="C3250" t="str">
            <v>Tubo de aço carbono preto sem costura Schedule 40, DN= 8´ - inclusive conexões</v>
          </cell>
          <cell r="D3250" t="str">
            <v>M</v>
          </cell>
          <cell r="E3250">
            <v>912.39</v>
          </cell>
          <cell r="F3250">
            <v>143.58000000000001</v>
          </cell>
          <cell r="G3250">
            <v>1055.97</v>
          </cell>
        </row>
        <row r="3251">
          <cell r="A3251" t="str">
            <v>46.21.140</v>
          </cell>
          <cell r="B3251" t="str">
            <v>CDHU 187</v>
          </cell>
          <cell r="C3251" t="str">
            <v>Tubo de aço carbono preto com costura Schedule 40, DN= 10´ - inclusive conexões</v>
          </cell>
          <cell r="D3251" t="str">
            <v>M</v>
          </cell>
          <cell r="E3251">
            <v>1033.3800000000001</v>
          </cell>
          <cell r="F3251">
            <v>157.94</v>
          </cell>
          <cell r="G3251">
            <v>1191.32</v>
          </cell>
        </row>
        <row r="3252">
          <cell r="A3252" t="str">
            <v>46.21.150</v>
          </cell>
          <cell r="B3252" t="str">
            <v>CDHU 187</v>
          </cell>
          <cell r="C3252" t="str">
            <v>Tubo de aço carbono preto com costura Schedule 40, DN= 12´ - inclusive conexões</v>
          </cell>
          <cell r="D3252" t="str">
            <v>M</v>
          </cell>
          <cell r="E3252">
            <v>1478.98</v>
          </cell>
          <cell r="F3252">
            <v>167.52</v>
          </cell>
          <cell r="G3252">
            <v>1646.5</v>
          </cell>
        </row>
        <row r="3253">
          <cell r="A3253" t="str">
            <v>46.23</v>
          </cell>
          <cell r="B3253" t="str">
            <v>CDHU 187</v>
          </cell>
          <cell r="C3253" t="str">
            <v>Tubulacao em concreto para rede de esgoto sanitario</v>
          </cell>
        </row>
        <row r="3254">
          <cell r="A3254" t="str">
            <v>46.23.110</v>
          </cell>
          <cell r="B3254" t="str">
            <v>CDHU 187</v>
          </cell>
          <cell r="C3254" t="str">
            <v>Tubo de concreto classe EA-3, DN= 400 mm</v>
          </cell>
          <cell r="D3254" t="str">
            <v>M</v>
          </cell>
          <cell r="E3254">
            <v>144.69999999999999</v>
          </cell>
          <cell r="F3254">
            <v>15.58</v>
          </cell>
          <cell r="G3254">
            <v>160.28</v>
          </cell>
        </row>
        <row r="3255">
          <cell r="A3255" t="str">
            <v>46.23.120</v>
          </cell>
          <cell r="B3255" t="str">
            <v>CDHU 187</v>
          </cell>
          <cell r="C3255" t="str">
            <v>Tubo de concreto classe EA-3, DN= 500 mm</v>
          </cell>
          <cell r="D3255" t="str">
            <v>M</v>
          </cell>
          <cell r="E3255">
            <v>195.76</v>
          </cell>
          <cell r="F3255">
            <v>23.36</v>
          </cell>
          <cell r="G3255">
            <v>219.12</v>
          </cell>
        </row>
        <row r="3256">
          <cell r="A3256" t="str">
            <v>46.23.130</v>
          </cell>
          <cell r="B3256" t="str">
            <v>CDHU 187</v>
          </cell>
          <cell r="C3256" t="str">
            <v>Tubo de concreto classe EA-3, DN= 600 mm</v>
          </cell>
          <cell r="D3256" t="str">
            <v>M</v>
          </cell>
          <cell r="E3256">
            <v>246.38</v>
          </cell>
          <cell r="F3256">
            <v>27.26</v>
          </cell>
          <cell r="G3256">
            <v>273.64</v>
          </cell>
        </row>
        <row r="3257">
          <cell r="A3257" t="str">
            <v>46.23.140</v>
          </cell>
          <cell r="B3257" t="str">
            <v>CDHU 187</v>
          </cell>
          <cell r="C3257" t="str">
            <v>Tubo de concreto classe EA-3, DN= 700 mm</v>
          </cell>
          <cell r="D3257" t="str">
            <v>M</v>
          </cell>
          <cell r="E3257">
            <v>348.49</v>
          </cell>
          <cell r="F3257">
            <v>31.15</v>
          </cell>
          <cell r="G3257">
            <v>379.64</v>
          </cell>
        </row>
        <row r="3258">
          <cell r="A3258" t="str">
            <v>46.23.150</v>
          </cell>
          <cell r="B3258" t="str">
            <v>CDHU 187</v>
          </cell>
          <cell r="C3258" t="str">
            <v>Tubo de concreto classe EA-3, DN= 800 mm</v>
          </cell>
          <cell r="D3258" t="str">
            <v>M</v>
          </cell>
          <cell r="E3258">
            <v>435.57</v>
          </cell>
          <cell r="F3258">
            <v>38.94</v>
          </cell>
          <cell r="G3258">
            <v>474.51</v>
          </cell>
        </row>
        <row r="3259">
          <cell r="A3259" t="str">
            <v>46.23.160</v>
          </cell>
          <cell r="B3259" t="str">
            <v>CDHU 187</v>
          </cell>
          <cell r="C3259" t="str">
            <v>Tubo de concreto classe EA-3, DN= 900 mm</v>
          </cell>
          <cell r="D3259" t="str">
            <v>M</v>
          </cell>
          <cell r="E3259">
            <v>688.27</v>
          </cell>
          <cell r="F3259">
            <v>46.73</v>
          </cell>
          <cell r="G3259">
            <v>735</v>
          </cell>
        </row>
        <row r="3260">
          <cell r="A3260" t="str">
            <v>46.23.170</v>
          </cell>
          <cell r="B3260" t="str">
            <v>CDHU 187</v>
          </cell>
          <cell r="C3260" t="str">
            <v>Tubo de concreto classe EA-3, DN= 1000 mm</v>
          </cell>
          <cell r="D3260" t="str">
            <v>M</v>
          </cell>
          <cell r="E3260">
            <v>612.75</v>
          </cell>
          <cell r="F3260">
            <v>58.41</v>
          </cell>
          <cell r="G3260">
            <v>671.16</v>
          </cell>
        </row>
        <row r="3261">
          <cell r="A3261" t="str">
            <v>46.23.180</v>
          </cell>
          <cell r="B3261" t="str">
            <v>CDHU 187</v>
          </cell>
          <cell r="C3261" t="str">
            <v>Tubo de concreto classe EA-3, DN= 1200 mm</v>
          </cell>
          <cell r="D3261" t="str">
            <v>M</v>
          </cell>
          <cell r="E3261">
            <v>851.72</v>
          </cell>
          <cell r="F3261">
            <v>116.82</v>
          </cell>
          <cell r="G3261">
            <v>968.54</v>
          </cell>
        </row>
        <row r="3262">
          <cell r="A3262" t="str">
            <v>46.25</v>
          </cell>
          <cell r="B3262" t="str">
            <v>CDHU 187</v>
          </cell>
          <cell r="C3262" t="str">
            <v>Tubulação em CPVC</v>
          </cell>
        </row>
        <row r="3263">
          <cell r="A3263" t="str">
            <v>46.25.050</v>
          </cell>
          <cell r="B3263" t="str">
            <v>CDHU 187</v>
          </cell>
          <cell r="C3263" t="str">
            <v>Condutor em PVC 88mm, inclusive conexões - AP</v>
          </cell>
          <cell r="D3263" t="str">
            <v>M</v>
          </cell>
          <cell r="E3263">
            <v>63.83</v>
          </cell>
          <cell r="F3263">
            <v>39.72</v>
          </cell>
          <cell r="G3263">
            <v>103.55</v>
          </cell>
        </row>
        <row r="3264">
          <cell r="A3264" t="str">
            <v>46.26</v>
          </cell>
          <cell r="B3264" t="str">
            <v>CDHU 187</v>
          </cell>
          <cell r="C3264" t="str">
            <v>Tubulacao em ferro fundido predial SMU - esgoto e pluvial</v>
          </cell>
        </row>
        <row r="3265">
          <cell r="A3265" t="str">
            <v>46.26.010</v>
          </cell>
          <cell r="B3265" t="str">
            <v>CDHU 187</v>
          </cell>
          <cell r="C3265" t="str">
            <v>Tubo em ferro fundido com ponta e ponta, predial SMU, DN= 50 mm</v>
          </cell>
          <cell r="D3265" t="str">
            <v>M</v>
          </cell>
          <cell r="E3265">
            <v>163.89</v>
          </cell>
          <cell r="F3265">
            <v>23.94</v>
          </cell>
          <cell r="G3265">
            <v>187.83</v>
          </cell>
        </row>
        <row r="3266">
          <cell r="A3266" t="str">
            <v>46.26.020</v>
          </cell>
          <cell r="B3266" t="str">
            <v>CDHU 187</v>
          </cell>
          <cell r="C3266" t="str">
            <v>Tubo em ferro fundido com ponta e ponta, predial SMU, DN= 75 mm</v>
          </cell>
          <cell r="D3266" t="str">
            <v>M</v>
          </cell>
          <cell r="E3266">
            <v>197.87</v>
          </cell>
          <cell r="F3266">
            <v>23.94</v>
          </cell>
          <cell r="G3266">
            <v>221.81</v>
          </cell>
        </row>
        <row r="3267">
          <cell r="A3267" t="str">
            <v>46.26.030</v>
          </cell>
          <cell r="B3267" t="str">
            <v>CDHU 187</v>
          </cell>
          <cell r="C3267" t="str">
            <v>Tubo em ferro fundido com ponta e ponta, predial SMU, DN= 100 mm</v>
          </cell>
          <cell r="D3267" t="str">
            <v>M</v>
          </cell>
          <cell r="E3267">
            <v>243.5</v>
          </cell>
          <cell r="F3267">
            <v>33.67</v>
          </cell>
          <cell r="G3267">
            <v>277.17</v>
          </cell>
        </row>
        <row r="3268">
          <cell r="A3268" t="str">
            <v>46.26.040</v>
          </cell>
          <cell r="B3268" t="str">
            <v>CDHU 187</v>
          </cell>
          <cell r="C3268" t="str">
            <v>Tubo em ferro fundido com ponta e ponta, predial SMU, DN= 150 mm</v>
          </cell>
          <cell r="D3268" t="str">
            <v>M</v>
          </cell>
          <cell r="E3268">
            <v>260.93</v>
          </cell>
          <cell r="F3268">
            <v>33.67</v>
          </cell>
          <cell r="G3268">
            <v>294.60000000000002</v>
          </cell>
        </row>
        <row r="3269">
          <cell r="A3269" t="str">
            <v>46.26.050</v>
          </cell>
          <cell r="B3269" t="str">
            <v>CDHU 187</v>
          </cell>
          <cell r="C3269" t="str">
            <v>Tubo em ferro fundido com ponta e ponta, predial SMU, DN= 200 mm</v>
          </cell>
          <cell r="D3269" t="str">
            <v>M</v>
          </cell>
          <cell r="E3269">
            <v>584.03</v>
          </cell>
          <cell r="F3269">
            <v>33.67</v>
          </cell>
          <cell r="G3269">
            <v>617.70000000000005</v>
          </cell>
        </row>
        <row r="3270">
          <cell r="A3270" t="str">
            <v>46.26.060</v>
          </cell>
          <cell r="B3270" t="str">
            <v>CDHU 187</v>
          </cell>
          <cell r="C3270" t="str">
            <v>Junta de união em aço inoxidável para tubo em ferro fundido predial SMU, DN= 50 mm</v>
          </cell>
          <cell r="D3270" t="str">
            <v>UN</v>
          </cell>
          <cell r="E3270">
            <v>93.93</v>
          </cell>
          <cell r="F3270">
            <v>19.149999999999999</v>
          </cell>
          <cell r="G3270">
            <v>113.08</v>
          </cell>
        </row>
        <row r="3271">
          <cell r="A3271" t="str">
            <v>46.26.070</v>
          </cell>
          <cell r="B3271" t="str">
            <v>CDHU 187</v>
          </cell>
          <cell r="C3271" t="str">
            <v>Junta de união em aço inoxidável para tubo em ferro fundido predial SMU, DN= 75 mm</v>
          </cell>
          <cell r="D3271" t="str">
            <v>UN</v>
          </cell>
          <cell r="E3271">
            <v>112.36</v>
          </cell>
          <cell r="F3271">
            <v>19.149999999999999</v>
          </cell>
          <cell r="G3271">
            <v>131.51</v>
          </cell>
        </row>
        <row r="3272">
          <cell r="A3272" t="str">
            <v>46.26.080</v>
          </cell>
          <cell r="B3272" t="str">
            <v>CDHU 187</v>
          </cell>
          <cell r="C3272" t="str">
            <v>Junta de união em aço inoxidável para tubo em ferro fundido predial SMU, DN= 100 mm</v>
          </cell>
          <cell r="D3272" t="str">
            <v>UN</v>
          </cell>
          <cell r="E3272">
            <v>132.06</v>
          </cell>
          <cell r="F3272">
            <v>23.94</v>
          </cell>
          <cell r="G3272">
            <v>156</v>
          </cell>
        </row>
        <row r="3273">
          <cell r="A3273" t="str">
            <v>46.26.090</v>
          </cell>
          <cell r="B3273" t="str">
            <v>CDHU 187</v>
          </cell>
          <cell r="C3273" t="str">
            <v>Junta de união em aço inoxidável para tubo em ferro fundido predial SMU, DN= 150 mm</v>
          </cell>
          <cell r="D3273" t="str">
            <v>UN</v>
          </cell>
          <cell r="E3273">
            <v>244.18</v>
          </cell>
          <cell r="F3273">
            <v>23.94</v>
          </cell>
          <cell r="G3273">
            <v>268.12</v>
          </cell>
        </row>
        <row r="3274">
          <cell r="A3274" t="str">
            <v>46.26.100</v>
          </cell>
          <cell r="B3274" t="str">
            <v>CDHU 187</v>
          </cell>
          <cell r="C3274" t="str">
            <v>Junta de união em aço inoxidável para tubo em ferro fundido predial SMU, DN= 200 mm</v>
          </cell>
          <cell r="D3274" t="str">
            <v>UN</v>
          </cell>
          <cell r="E3274">
            <v>401.27</v>
          </cell>
          <cell r="F3274">
            <v>23.94</v>
          </cell>
          <cell r="G3274">
            <v>425.21</v>
          </cell>
        </row>
        <row r="3275">
          <cell r="A3275" t="str">
            <v>46.26.110</v>
          </cell>
          <cell r="B3275" t="str">
            <v>CDHU 187</v>
          </cell>
          <cell r="C3275" t="str">
            <v>Conjunto de ancoragem para tubo em ferro fundido predial SMU, DN= 50 mm</v>
          </cell>
          <cell r="D3275" t="str">
            <v>CJ</v>
          </cell>
          <cell r="E3275">
            <v>1287.98</v>
          </cell>
          <cell r="F3275">
            <v>19.149999999999999</v>
          </cell>
          <cell r="G3275">
            <v>1307.1300000000001</v>
          </cell>
        </row>
        <row r="3276">
          <cell r="A3276" t="str">
            <v>46.26.120</v>
          </cell>
          <cell r="B3276" t="str">
            <v>CDHU 187</v>
          </cell>
          <cell r="C3276" t="str">
            <v>Conjunto de ancoragem para tubo em ferro fundido predial SMU, DN= 75 mm</v>
          </cell>
          <cell r="D3276" t="str">
            <v>CJ</v>
          </cell>
          <cell r="E3276">
            <v>1289.01</v>
          </cell>
          <cell r="F3276">
            <v>19.149999999999999</v>
          </cell>
          <cell r="G3276">
            <v>1308.1600000000001</v>
          </cell>
        </row>
        <row r="3277">
          <cell r="A3277" t="str">
            <v>46.26.130</v>
          </cell>
          <cell r="B3277" t="str">
            <v>CDHU 187</v>
          </cell>
          <cell r="C3277" t="str">
            <v>Conjunto de ancoragem para tubo em ferro fundido predial SMU, DN= 100 mm</v>
          </cell>
          <cell r="D3277" t="str">
            <v>CJ</v>
          </cell>
          <cell r="E3277">
            <v>1325.81</v>
          </cell>
          <cell r="F3277">
            <v>23.94</v>
          </cell>
          <cell r="G3277">
            <v>1349.75</v>
          </cell>
        </row>
        <row r="3278">
          <cell r="A3278" t="str">
            <v>46.26.136</v>
          </cell>
          <cell r="B3278" t="str">
            <v>CDHU 187</v>
          </cell>
          <cell r="C3278" t="str">
            <v>Conjunto de ancoragem para tubo em ferro fundido predial SMU, DN= 125 mm</v>
          </cell>
          <cell r="D3278" t="str">
            <v>CJ</v>
          </cell>
          <cell r="E3278">
            <v>1380.81</v>
          </cell>
          <cell r="F3278">
            <v>23.94</v>
          </cell>
          <cell r="G3278">
            <v>1404.75</v>
          </cell>
        </row>
        <row r="3279">
          <cell r="A3279" t="str">
            <v>46.26.140</v>
          </cell>
          <cell r="B3279" t="str">
            <v>CDHU 187</v>
          </cell>
          <cell r="C3279" t="str">
            <v>Conjunto de ancoragem para tubo em ferro fundido predial SMU, DN= 150 mm</v>
          </cell>
          <cell r="D3279" t="str">
            <v>CJ</v>
          </cell>
          <cell r="E3279">
            <v>1809.87</v>
          </cell>
          <cell r="F3279">
            <v>23.94</v>
          </cell>
          <cell r="G3279">
            <v>1833.81</v>
          </cell>
        </row>
        <row r="3280">
          <cell r="A3280" t="str">
            <v>46.26.150</v>
          </cell>
          <cell r="B3280" t="str">
            <v>CDHU 187</v>
          </cell>
          <cell r="C3280" t="str">
            <v>Conjunto de ancoragem para tubo em ferro fundido predial SMU, DN= 200 mm</v>
          </cell>
          <cell r="D3280" t="str">
            <v>CJ</v>
          </cell>
          <cell r="E3280">
            <v>3124.51</v>
          </cell>
          <cell r="F3280">
            <v>23.94</v>
          </cell>
          <cell r="G3280">
            <v>3148.45</v>
          </cell>
        </row>
        <row r="3281">
          <cell r="A3281" t="str">
            <v>46.26.200</v>
          </cell>
          <cell r="B3281" t="str">
            <v>CDHU 187</v>
          </cell>
          <cell r="C3281" t="str">
            <v>Tubo em ferro fundido com ponta e ponta, predial SMU, DN= 125 mm</v>
          </cell>
          <cell r="D3281" t="str">
            <v>M</v>
          </cell>
          <cell r="E3281">
            <v>268.98</v>
          </cell>
          <cell r="F3281">
            <v>33.67</v>
          </cell>
          <cell r="G3281">
            <v>302.64999999999998</v>
          </cell>
        </row>
        <row r="3282">
          <cell r="A3282" t="str">
            <v>46.26.210</v>
          </cell>
          <cell r="B3282" t="str">
            <v>CDHU 187</v>
          </cell>
          <cell r="C3282" t="str">
            <v>Tubo em ferro fundido com ponta e ponta, predial SMU, DN= 250 mm</v>
          </cell>
          <cell r="D3282" t="str">
            <v>M</v>
          </cell>
          <cell r="E3282">
            <v>858.18</v>
          </cell>
          <cell r="F3282">
            <v>33.67</v>
          </cell>
          <cell r="G3282">
            <v>891.85</v>
          </cell>
        </row>
        <row r="3283">
          <cell r="A3283" t="str">
            <v>46.26.400</v>
          </cell>
          <cell r="B3283" t="str">
            <v>CDHU 187</v>
          </cell>
          <cell r="C3283" t="str">
            <v>Joelho 45° em ferro fundido, predial SMU, DN= 50 mm</v>
          </cell>
          <cell r="D3283" t="str">
            <v>UN</v>
          </cell>
          <cell r="E3283">
            <v>134.03</v>
          </cell>
          <cell r="F3283">
            <v>19.149999999999999</v>
          </cell>
          <cell r="G3283">
            <v>153.18</v>
          </cell>
        </row>
        <row r="3284">
          <cell r="A3284" t="str">
            <v>46.26.410</v>
          </cell>
          <cell r="B3284" t="str">
            <v>CDHU 187</v>
          </cell>
          <cell r="C3284" t="str">
            <v>Joelho 45° em ferro fundido, predial SMU, DN= 75 mm</v>
          </cell>
          <cell r="D3284" t="str">
            <v>UN</v>
          </cell>
          <cell r="E3284">
            <v>192.33</v>
          </cell>
          <cell r="F3284">
            <v>19.149999999999999</v>
          </cell>
          <cell r="G3284">
            <v>211.48</v>
          </cell>
        </row>
        <row r="3285">
          <cell r="A3285" t="str">
            <v>46.26.420</v>
          </cell>
          <cell r="B3285" t="str">
            <v>CDHU 187</v>
          </cell>
          <cell r="C3285" t="str">
            <v>Joelho 45° em ferro fundido, predial SMU, DN= 100 mm</v>
          </cell>
          <cell r="D3285" t="str">
            <v>UN</v>
          </cell>
          <cell r="E3285">
            <v>187.52</v>
          </cell>
          <cell r="F3285">
            <v>23.94</v>
          </cell>
          <cell r="G3285">
            <v>211.46</v>
          </cell>
        </row>
        <row r="3286">
          <cell r="A3286" t="str">
            <v>46.26.426</v>
          </cell>
          <cell r="B3286" t="str">
            <v>CDHU 187</v>
          </cell>
          <cell r="C3286" t="str">
            <v>Joelho 45° em ferro fundido, predial SMU, DN= 125 mm</v>
          </cell>
          <cell r="D3286" t="str">
            <v>UN</v>
          </cell>
          <cell r="E3286">
            <v>274.51</v>
          </cell>
          <cell r="F3286">
            <v>23.94</v>
          </cell>
          <cell r="G3286">
            <v>298.45</v>
          </cell>
        </row>
        <row r="3287">
          <cell r="A3287" t="str">
            <v>46.26.430</v>
          </cell>
          <cell r="B3287" t="str">
            <v>CDHU 187</v>
          </cell>
          <cell r="C3287" t="str">
            <v>Joelho 45° em ferro fundido, predial SMU, DN= 150 mm</v>
          </cell>
          <cell r="D3287" t="str">
            <v>UN</v>
          </cell>
          <cell r="E3287">
            <v>365.78</v>
          </cell>
          <cell r="F3287">
            <v>23.94</v>
          </cell>
          <cell r="G3287">
            <v>389.72</v>
          </cell>
        </row>
        <row r="3288">
          <cell r="A3288" t="str">
            <v>46.26.440</v>
          </cell>
          <cell r="B3288" t="str">
            <v>CDHU 187</v>
          </cell>
          <cell r="C3288" t="str">
            <v>Joelho 45° em ferro fundido, predial SMU, DN= 200 mm</v>
          </cell>
          <cell r="D3288" t="str">
            <v>UN</v>
          </cell>
          <cell r="E3288">
            <v>807.63</v>
          </cell>
          <cell r="F3288">
            <v>23.94</v>
          </cell>
          <cell r="G3288">
            <v>831.57</v>
          </cell>
        </row>
        <row r="3289">
          <cell r="A3289" t="str">
            <v>46.26.460</v>
          </cell>
          <cell r="B3289" t="str">
            <v>CDHU 187</v>
          </cell>
          <cell r="C3289" t="str">
            <v>Joelho 88° em ferro fundido, predial SMU, DN= 50 mm</v>
          </cell>
          <cell r="D3289" t="str">
            <v>UN</v>
          </cell>
          <cell r="E3289">
            <v>198.92</v>
          </cell>
          <cell r="F3289">
            <v>19.149999999999999</v>
          </cell>
          <cell r="G3289">
            <v>218.07</v>
          </cell>
        </row>
        <row r="3290">
          <cell r="A3290" t="str">
            <v>46.26.470</v>
          </cell>
          <cell r="B3290" t="str">
            <v>CDHU 187</v>
          </cell>
          <cell r="C3290" t="str">
            <v>Joelho 88° em ferro fundido, predial SMU, DN= 75 mm</v>
          </cell>
          <cell r="D3290" t="str">
            <v>UN</v>
          </cell>
          <cell r="E3290">
            <v>179.96</v>
          </cell>
          <cell r="F3290">
            <v>19.149999999999999</v>
          </cell>
          <cell r="G3290">
            <v>199.11</v>
          </cell>
        </row>
        <row r="3291">
          <cell r="A3291" t="str">
            <v>46.26.480</v>
          </cell>
          <cell r="B3291" t="str">
            <v>CDHU 187</v>
          </cell>
          <cell r="C3291" t="str">
            <v>Joelho 88° em ferro fundido, predial SMU, DN= 100 mm</v>
          </cell>
          <cell r="D3291" t="str">
            <v>UN</v>
          </cell>
          <cell r="E3291">
            <v>219.15</v>
          </cell>
          <cell r="F3291">
            <v>23.94</v>
          </cell>
          <cell r="G3291">
            <v>243.09</v>
          </cell>
        </row>
        <row r="3292">
          <cell r="A3292" t="str">
            <v>46.26.490</v>
          </cell>
          <cell r="B3292" t="str">
            <v>CDHU 187</v>
          </cell>
          <cell r="C3292" t="str">
            <v>Joelho 88° em ferro fundido, predial SMU, DN= 150 mm</v>
          </cell>
          <cell r="D3292" t="str">
            <v>UN</v>
          </cell>
          <cell r="E3292">
            <v>455.04</v>
          </cell>
          <cell r="F3292">
            <v>23.94</v>
          </cell>
          <cell r="G3292">
            <v>478.98</v>
          </cell>
        </row>
        <row r="3293">
          <cell r="A3293" t="str">
            <v>46.26.500</v>
          </cell>
          <cell r="B3293" t="str">
            <v>CDHU 187</v>
          </cell>
          <cell r="C3293" t="str">
            <v>Joelho 88° em ferro fundido, predial SMU, DN= 200 mm</v>
          </cell>
          <cell r="D3293" t="str">
            <v>UN</v>
          </cell>
          <cell r="E3293">
            <v>635.39</v>
          </cell>
          <cell r="F3293">
            <v>23.94</v>
          </cell>
          <cell r="G3293">
            <v>659.33</v>
          </cell>
        </row>
        <row r="3294">
          <cell r="A3294" t="str">
            <v>46.26.510</v>
          </cell>
          <cell r="B3294" t="str">
            <v>CDHU 187</v>
          </cell>
          <cell r="C3294" t="str">
            <v>Junção 45° em ferro fundido, predial SMU, DN= 50 x 50 mm</v>
          </cell>
          <cell r="D3294" t="str">
            <v>UN</v>
          </cell>
          <cell r="E3294">
            <v>240.42</v>
          </cell>
          <cell r="F3294">
            <v>19.149999999999999</v>
          </cell>
          <cell r="G3294">
            <v>259.57</v>
          </cell>
        </row>
        <row r="3295">
          <cell r="A3295" t="str">
            <v>46.26.516</v>
          </cell>
          <cell r="B3295" t="str">
            <v>CDHU 187</v>
          </cell>
          <cell r="C3295" t="str">
            <v>Junção 45° em ferro fundido, predial SMU, DN= 75 x 50 mm</v>
          </cell>
          <cell r="D3295" t="str">
            <v>UN</v>
          </cell>
          <cell r="E3295">
            <v>277.49</v>
          </cell>
          <cell r="F3295">
            <v>19.149999999999999</v>
          </cell>
          <cell r="G3295">
            <v>296.64</v>
          </cell>
        </row>
        <row r="3296">
          <cell r="A3296" t="str">
            <v>46.26.520</v>
          </cell>
          <cell r="B3296" t="str">
            <v>CDHU 187</v>
          </cell>
          <cell r="C3296" t="str">
            <v>Junção 45° em ferro fundido, predial SMU, DN= 75 x 75 mm</v>
          </cell>
          <cell r="D3296" t="str">
            <v>UN</v>
          </cell>
          <cell r="E3296">
            <v>304.45999999999998</v>
          </cell>
          <cell r="F3296">
            <v>19.149999999999999</v>
          </cell>
          <cell r="G3296">
            <v>323.61</v>
          </cell>
        </row>
        <row r="3297">
          <cell r="A3297" t="str">
            <v>46.26.540</v>
          </cell>
          <cell r="B3297" t="str">
            <v>CDHU 187</v>
          </cell>
          <cell r="C3297" t="str">
            <v>Junção 45° em ferro fundido, predial SMU, DN= 100 x 75 mm</v>
          </cell>
          <cell r="D3297" t="str">
            <v>UN</v>
          </cell>
          <cell r="E3297">
            <v>367.18</v>
          </cell>
          <cell r="F3297">
            <v>23.94</v>
          </cell>
          <cell r="G3297">
            <v>391.12</v>
          </cell>
        </row>
        <row r="3298">
          <cell r="A3298" t="str">
            <v>46.26.550</v>
          </cell>
          <cell r="B3298" t="str">
            <v>CDHU 187</v>
          </cell>
          <cell r="C3298" t="str">
            <v>Junção 45° em ferro fundido, predial SMU, DN= 100 x 100 mm</v>
          </cell>
          <cell r="D3298" t="str">
            <v>UN</v>
          </cell>
          <cell r="E3298">
            <v>388.67</v>
          </cell>
          <cell r="F3298">
            <v>23.94</v>
          </cell>
          <cell r="G3298">
            <v>412.61</v>
          </cell>
        </row>
        <row r="3299">
          <cell r="A3299" t="str">
            <v>46.26.560</v>
          </cell>
          <cell r="B3299" t="str">
            <v>CDHU 187</v>
          </cell>
          <cell r="C3299" t="str">
            <v>Junção 45° em ferro fundido, predial SMU, DN= 150 x 150 mm</v>
          </cell>
          <cell r="D3299" t="str">
            <v>UN</v>
          </cell>
          <cell r="E3299">
            <v>947.17</v>
          </cell>
          <cell r="F3299">
            <v>23.94</v>
          </cell>
          <cell r="G3299">
            <v>971.11</v>
          </cell>
        </row>
        <row r="3300">
          <cell r="A3300" t="str">
            <v>46.26.580</v>
          </cell>
          <cell r="B3300" t="str">
            <v>CDHU 187</v>
          </cell>
          <cell r="C3300" t="str">
            <v>Junta de união em aço inoxidável para tubo em ferro fundido predial SMU, DN= 125 mm</v>
          </cell>
          <cell r="D3300" t="str">
            <v>UN</v>
          </cell>
          <cell r="E3300">
            <v>228.21</v>
          </cell>
          <cell r="F3300">
            <v>23.94</v>
          </cell>
          <cell r="G3300">
            <v>252.15</v>
          </cell>
        </row>
        <row r="3301">
          <cell r="A3301" t="str">
            <v>46.26.590</v>
          </cell>
          <cell r="B3301" t="str">
            <v>CDHU 187</v>
          </cell>
          <cell r="C3301" t="str">
            <v>Junta de união em aço inoxidável para tubo em ferro fundido predial SMU, DN= 250 mm</v>
          </cell>
          <cell r="D3301" t="str">
            <v>UN</v>
          </cell>
          <cell r="E3301">
            <v>621.98</v>
          </cell>
          <cell r="F3301">
            <v>23.94</v>
          </cell>
          <cell r="G3301">
            <v>645.91999999999996</v>
          </cell>
        </row>
        <row r="3302">
          <cell r="A3302" t="str">
            <v>46.26.600</v>
          </cell>
          <cell r="B3302" t="str">
            <v>CDHU 187</v>
          </cell>
          <cell r="C3302" t="str">
            <v>Redução excêntrica em ferro fundido, predial SMU, DN= 75 x 50 mm</v>
          </cell>
          <cell r="D3302" t="str">
            <v>UN</v>
          </cell>
          <cell r="E3302">
            <v>157.44</v>
          </cell>
          <cell r="F3302">
            <v>19.149999999999999</v>
          </cell>
          <cell r="G3302">
            <v>176.59</v>
          </cell>
        </row>
        <row r="3303">
          <cell r="A3303" t="str">
            <v>46.26.610</v>
          </cell>
          <cell r="B3303" t="str">
            <v>CDHU 187</v>
          </cell>
          <cell r="C3303" t="str">
            <v>Redução excêntrica em ferro fundido, predial SMU, DN= 100 x 75 mm</v>
          </cell>
          <cell r="D3303" t="str">
            <v>UN</v>
          </cell>
          <cell r="E3303">
            <v>204.59</v>
          </cell>
          <cell r="F3303">
            <v>23.94</v>
          </cell>
          <cell r="G3303">
            <v>228.53</v>
          </cell>
        </row>
        <row r="3304">
          <cell r="A3304" t="str">
            <v>46.26.612</v>
          </cell>
          <cell r="B3304" t="str">
            <v>CDHU 187</v>
          </cell>
          <cell r="C3304" t="str">
            <v>Redução excêntrica em ferro fundido, predial SMU, DN= 125 x 75 mm</v>
          </cell>
          <cell r="D3304" t="str">
            <v>UN</v>
          </cell>
          <cell r="E3304">
            <v>265.89999999999998</v>
          </cell>
          <cell r="F3304">
            <v>23.94</v>
          </cell>
          <cell r="G3304">
            <v>289.83999999999997</v>
          </cell>
        </row>
        <row r="3305">
          <cell r="A3305" t="str">
            <v>46.26.614</v>
          </cell>
          <cell r="B3305" t="str">
            <v>CDHU 187</v>
          </cell>
          <cell r="C3305" t="str">
            <v>Redução excêntrica em ferro fundido, predial SMU, DN= 125 x 100 mm</v>
          </cell>
          <cell r="D3305" t="str">
            <v>UN</v>
          </cell>
          <cell r="E3305">
            <v>276.58</v>
          </cell>
          <cell r="F3305">
            <v>23.94</v>
          </cell>
          <cell r="G3305">
            <v>300.52</v>
          </cell>
        </row>
        <row r="3306">
          <cell r="A3306" t="str">
            <v>46.26.616</v>
          </cell>
          <cell r="B3306" t="str">
            <v>CDHU 187</v>
          </cell>
          <cell r="C3306" t="str">
            <v>Redução excêntrica em ferro fundido, predial SMU, DN= 150 x 75 mm</v>
          </cell>
          <cell r="D3306" t="str">
            <v>UN</v>
          </cell>
          <cell r="E3306">
            <v>624.66</v>
          </cell>
          <cell r="F3306">
            <v>23.94</v>
          </cell>
          <cell r="G3306">
            <v>648.6</v>
          </cell>
        </row>
        <row r="3307">
          <cell r="A3307" t="str">
            <v>46.26.632</v>
          </cell>
          <cell r="B3307" t="str">
            <v>CDHU 187</v>
          </cell>
          <cell r="C3307" t="str">
            <v>Redução excêntrica em ferro fundido, predial SMU, DN= 150 x 100 mm</v>
          </cell>
          <cell r="D3307" t="str">
            <v>UN</v>
          </cell>
          <cell r="E3307">
            <v>607.74</v>
          </cell>
          <cell r="F3307">
            <v>23.94</v>
          </cell>
          <cell r="G3307">
            <v>631.67999999999995</v>
          </cell>
        </row>
        <row r="3308">
          <cell r="A3308" t="str">
            <v>46.26.634</v>
          </cell>
          <cell r="B3308" t="str">
            <v>CDHU 187</v>
          </cell>
          <cell r="C3308" t="str">
            <v>Redução excêntrica em ferro fundido, predial SMU, DN= 150 x 125 mm</v>
          </cell>
          <cell r="D3308" t="str">
            <v>UN</v>
          </cell>
          <cell r="E3308">
            <v>544.23</v>
          </cell>
          <cell r="F3308">
            <v>23.94</v>
          </cell>
          <cell r="G3308">
            <v>568.16999999999996</v>
          </cell>
        </row>
        <row r="3309">
          <cell r="A3309" t="str">
            <v>46.26.636</v>
          </cell>
          <cell r="B3309" t="str">
            <v>CDHU 187</v>
          </cell>
          <cell r="C3309" t="str">
            <v>Redução excêntrica em ferro fundido, predial SMU, DN= 200 x 125 mm</v>
          </cell>
          <cell r="D3309" t="str">
            <v>UN</v>
          </cell>
          <cell r="E3309">
            <v>660.3</v>
          </cell>
          <cell r="F3309">
            <v>23.94</v>
          </cell>
          <cell r="G3309">
            <v>684.24</v>
          </cell>
        </row>
        <row r="3310">
          <cell r="A3310" t="str">
            <v>46.26.640</v>
          </cell>
          <cell r="B3310" t="str">
            <v>CDHU 187</v>
          </cell>
          <cell r="C3310" t="str">
            <v>Redução excêntrica em ferro fundido, predial SMU, DN= 200 x 150 mm</v>
          </cell>
          <cell r="D3310" t="str">
            <v>UN</v>
          </cell>
          <cell r="E3310">
            <v>660.55</v>
          </cell>
          <cell r="F3310">
            <v>23.94</v>
          </cell>
          <cell r="G3310">
            <v>684.49</v>
          </cell>
        </row>
        <row r="3311">
          <cell r="A3311" t="str">
            <v>46.26.690</v>
          </cell>
          <cell r="B3311" t="str">
            <v>CDHU 187</v>
          </cell>
          <cell r="C3311" t="str">
            <v>Redução excêntrica em ferro fundido, predial SMU, DN= 250 x 200 mm</v>
          </cell>
          <cell r="D3311" t="str">
            <v>UN</v>
          </cell>
          <cell r="E3311">
            <v>1269.98</v>
          </cell>
          <cell r="F3311">
            <v>23.94</v>
          </cell>
          <cell r="G3311">
            <v>1293.92</v>
          </cell>
        </row>
        <row r="3312">
          <cell r="A3312" t="str">
            <v>46.26.700</v>
          </cell>
          <cell r="B3312" t="str">
            <v>CDHU 187</v>
          </cell>
          <cell r="C3312" t="str">
            <v>Te de visita em ferro fundido, predial SMU, DN= 75 mm</v>
          </cell>
          <cell r="D3312" t="str">
            <v>UN</v>
          </cell>
          <cell r="E3312">
            <v>547.74</v>
          </cell>
          <cell r="F3312">
            <v>19.149999999999999</v>
          </cell>
          <cell r="G3312">
            <v>566.89</v>
          </cell>
        </row>
        <row r="3313">
          <cell r="A3313" t="str">
            <v>46.26.710</v>
          </cell>
          <cell r="B3313" t="str">
            <v>CDHU 187</v>
          </cell>
          <cell r="C3313" t="str">
            <v>Te de visita em ferro fundido, predial SMU, DN= 100 mm</v>
          </cell>
          <cell r="D3313" t="str">
            <v>UN</v>
          </cell>
          <cell r="E3313">
            <v>808.49</v>
          </cell>
          <cell r="F3313">
            <v>23.94</v>
          </cell>
          <cell r="G3313">
            <v>832.43</v>
          </cell>
        </row>
        <row r="3314">
          <cell r="A3314" t="str">
            <v>46.26.720</v>
          </cell>
          <cell r="B3314" t="str">
            <v>CDHU 187</v>
          </cell>
          <cell r="C3314" t="str">
            <v>Te de visita em ferro fundido, predial SMU, DN= 125 mm</v>
          </cell>
          <cell r="D3314" t="str">
            <v>UN</v>
          </cell>
          <cell r="E3314">
            <v>1184.3</v>
          </cell>
          <cell r="F3314">
            <v>23.94</v>
          </cell>
          <cell r="G3314">
            <v>1208.24</v>
          </cell>
        </row>
        <row r="3315">
          <cell r="A3315" t="str">
            <v>46.26.730</v>
          </cell>
          <cell r="B3315" t="str">
            <v>CDHU 187</v>
          </cell>
          <cell r="C3315" t="str">
            <v>Te de visita em ferro fundido, predial SMU, DN= 150 mm</v>
          </cell>
          <cell r="D3315" t="str">
            <v>UN</v>
          </cell>
          <cell r="E3315">
            <v>1570.72</v>
          </cell>
          <cell r="F3315">
            <v>23.94</v>
          </cell>
          <cell r="G3315">
            <v>1594.66</v>
          </cell>
        </row>
        <row r="3316">
          <cell r="A3316" t="str">
            <v>46.26.740</v>
          </cell>
          <cell r="B3316" t="str">
            <v>CDHU 187</v>
          </cell>
          <cell r="C3316" t="str">
            <v>Te de visita em ferro fundido, predial SMU, DN= 200 mm</v>
          </cell>
          <cell r="D3316" t="str">
            <v>UN</v>
          </cell>
          <cell r="E3316">
            <v>3062.03</v>
          </cell>
          <cell r="F3316">
            <v>23.94</v>
          </cell>
          <cell r="G3316">
            <v>3085.97</v>
          </cell>
        </row>
        <row r="3317">
          <cell r="A3317" t="str">
            <v>46.26.800</v>
          </cell>
          <cell r="B3317" t="str">
            <v>CDHU 187</v>
          </cell>
          <cell r="C3317" t="str">
            <v>Abraçadeira dentada para travamento em aço inoxidável, com parafuso de aço zincado, para tubo em ferro fundido predial SMU, DN= 50 mm</v>
          </cell>
          <cell r="D3317" t="str">
            <v>UN</v>
          </cell>
          <cell r="E3317">
            <v>376.83</v>
          </cell>
          <cell r="F3317">
            <v>19.149999999999999</v>
          </cell>
          <cell r="G3317">
            <v>395.98</v>
          </cell>
        </row>
        <row r="3318">
          <cell r="A3318" t="str">
            <v>46.26.810</v>
          </cell>
          <cell r="B3318" t="str">
            <v>CDHU 187</v>
          </cell>
          <cell r="C3318" t="str">
            <v>Abraçadeira dentada para travamento em aço inoxidável, com parafuso de aço zincado, para tubo em ferro fundido predial SMU, DN= 75 mm</v>
          </cell>
          <cell r="D3318" t="str">
            <v>UN</v>
          </cell>
          <cell r="E3318">
            <v>385.27</v>
          </cell>
          <cell r="F3318">
            <v>19.149999999999999</v>
          </cell>
          <cell r="G3318">
            <v>404.42</v>
          </cell>
        </row>
        <row r="3319">
          <cell r="A3319" t="str">
            <v>46.26.820</v>
          </cell>
          <cell r="B3319" t="str">
            <v>CDHU 187</v>
          </cell>
          <cell r="C3319" t="str">
            <v>Abraçadeira dentada para travamento em aço inoxidável, com parafuso de aço zincado, para tubo em ferro fundido predial SMU, DN= 100 mm</v>
          </cell>
          <cell r="D3319" t="str">
            <v>UN</v>
          </cell>
          <cell r="E3319">
            <v>634.66</v>
          </cell>
          <cell r="F3319">
            <v>23.94</v>
          </cell>
          <cell r="G3319">
            <v>658.6</v>
          </cell>
        </row>
        <row r="3320">
          <cell r="A3320" t="str">
            <v>46.26.825</v>
          </cell>
          <cell r="B3320" t="str">
            <v>CDHU 187</v>
          </cell>
          <cell r="C3320" t="str">
            <v>Abraçadeira dentada para travamento em aço inoxidável, com parafuso de aço zincado, para tubo em ferro fundido predial SMU, DN= 125 mm</v>
          </cell>
          <cell r="D3320" t="str">
            <v>UN</v>
          </cell>
          <cell r="E3320">
            <v>530.45000000000005</v>
          </cell>
          <cell r="F3320">
            <v>23.94</v>
          </cell>
          <cell r="G3320">
            <v>554.39</v>
          </cell>
        </row>
        <row r="3321">
          <cell r="A3321" t="str">
            <v>46.26.830</v>
          </cell>
          <cell r="B3321" t="str">
            <v>CDHU 187</v>
          </cell>
          <cell r="C3321" t="str">
            <v>Abraçadeira dentada para travamento em aço inoxidável, com parafuso de aço zincado, para tubo em ferro fundido predial SMU, DN= 150 mm</v>
          </cell>
          <cell r="D3321" t="str">
            <v>UN</v>
          </cell>
          <cell r="E3321">
            <v>601.58000000000004</v>
          </cell>
          <cell r="F3321">
            <v>23.94</v>
          </cell>
          <cell r="G3321">
            <v>625.52</v>
          </cell>
        </row>
        <row r="3322">
          <cell r="A3322" t="str">
            <v>46.26.840</v>
          </cell>
          <cell r="B3322" t="str">
            <v>CDHU 187</v>
          </cell>
          <cell r="C3322" t="str">
            <v>Tampão simples em ferro fundido, predial SMU, DN= 150 mm</v>
          </cell>
          <cell r="D3322" t="str">
            <v>UN</v>
          </cell>
          <cell r="E3322">
            <v>345.72</v>
          </cell>
          <cell r="F3322">
            <v>23.94</v>
          </cell>
          <cell r="G3322">
            <v>369.66</v>
          </cell>
        </row>
        <row r="3323">
          <cell r="A3323" t="str">
            <v>46.26.843</v>
          </cell>
          <cell r="B3323" t="str">
            <v>CDHU 187</v>
          </cell>
          <cell r="C3323" t="str">
            <v>Tampão simples em ferro fundido, predial SMU, DN= 200 mm</v>
          </cell>
          <cell r="D3323" t="str">
            <v>UN</v>
          </cell>
          <cell r="E3323">
            <v>723.45</v>
          </cell>
          <cell r="F3323">
            <v>23.94</v>
          </cell>
          <cell r="G3323">
            <v>747.39</v>
          </cell>
        </row>
        <row r="3324">
          <cell r="A3324" t="str">
            <v>46.26.900</v>
          </cell>
          <cell r="B3324" t="str">
            <v>CDHU 187</v>
          </cell>
          <cell r="C3324" t="str">
            <v>Junção 45° em ferro fundido, predial SMU, DN= 125 x 100 mm</v>
          </cell>
          <cell r="D3324" t="str">
            <v>UN</v>
          </cell>
          <cell r="E3324">
            <v>731.33</v>
          </cell>
          <cell r="F3324">
            <v>23.94</v>
          </cell>
          <cell r="G3324">
            <v>755.27</v>
          </cell>
        </row>
        <row r="3325">
          <cell r="A3325" t="str">
            <v>46.26.910</v>
          </cell>
          <cell r="B3325" t="str">
            <v>CDHU 187</v>
          </cell>
          <cell r="C3325" t="str">
            <v>Junção 45° em ferro fundido, predial SMU, DN= 150 x 100 mm</v>
          </cell>
          <cell r="D3325" t="str">
            <v>UN</v>
          </cell>
          <cell r="E3325">
            <v>1075.06</v>
          </cell>
          <cell r="F3325">
            <v>23.94</v>
          </cell>
          <cell r="G3325">
            <v>1099</v>
          </cell>
        </row>
        <row r="3326">
          <cell r="A3326" t="str">
            <v>46.26.920</v>
          </cell>
          <cell r="B3326" t="str">
            <v>CDHU 187</v>
          </cell>
          <cell r="C3326" t="str">
            <v>Junção 45° em ferro fundido, predial SMU, DN= 200 x 100 mm</v>
          </cell>
          <cell r="D3326" t="str">
            <v>UN</v>
          </cell>
          <cell r="E3326">
            <v>1966.94</v>
          </cell>
          <cell r="F3326">
            <v>23.94</v>
          </cell>
          <cell r="G3326">
            <v>1990.88</v>
          </cell>
        </row>
        <row r="3327">
          <cell r="A3327" t="str">
            <v>46.26.930</v>
          </cell>
          <cell r="B3327" t="str">
            <v>CDHU 187</v>
          </cell>
          <cell r="C3327" t="str">
            <v>Junção 45° em ferro fundido, predial SMU, DN= 200 x 200 mm</v>
          </cell>
          <cell r="D3327" t="str">
            <v>UN</v>
          </cell>
          <cell r="E3327">
            <v>3592.19</v>
          </cell>
          <cell r="F3327">
            <v>23.94</v>
          </cell>
          <cell r="G3327">
            <v>3616.13</v>
          </cell>
        </row>
        <row r="3328">
          <cell r="A3328" t="str">
            <v>46.27</v>
          </cell>
          <cell r="B3328" t="str">
            <v>CDHU 187</v>
          </cell>
          <cell r="C3328" t="str">
            <v>Tubulacao em cobre, para sistema de ar condicionado</v>
          </cell>
        </row>
        <row r="3329">
          <cell r="A3329" t="str">
            <v>46.27.050</v>
          </cell>
          <cell r="B3329" t="str">
            <v>CDHU 187</v>
          </cell>
          <cell r="C3329" t="str">
            <v>Tubo de cobre flexível, espessura 1/32" - diâmetro 3/16", inclusive conexões</v>
          </cell>
          <cell r="D3329" t="str">
            <v>M</v>
          </cell>
          <cell r="E3329">
            <v>10.16</v>
          </cell>
          <cell r="F3329">
            <v>7.89</v>
          </cell>
          <cell r="G3329">
            <v>18.05</v>
          </cell>
        </row>
        <row r="3330">
          <cell r="A3330" t="str">
            <v>46.27.060</v>
          </cell>
          <cell r="B3330" t="str">
            <v>CDHU 187</v>
          </cell>
          <cell r="C3330" t="str">
            <v>Tubo de cobre flexível, espessura 1/32" - diâmetro 1/4", inclusive conexões</v>
          </cell>
          <cell r="D3330" t="str">
            <v>M</v>
          </cell>
          <cell r="E3330">
            <v>13.65</v>
          </cell>
          <cell r="F3330">
            <v>7.89</v>
          </cell>
          <cell r="G3330">
            <v>21.54</v>
          </cell>
        </row>
        <row r="3331">
          <cell r="A3331" t="str">
            <v>46.27.070</v>
          </cell>
          <cell r="B3331" t="str">
            <v>CDHU 187</v>
          </cell>
          <cell r="C3331" t="str">
            <v>Tubo de cobre flexível, espessura 1/32" - diâmetro 5/16", inclusive conexões</v>
          </cell>
          <cell r="D3331" t="str">
            <v>M</v>
          </cell>
          <cell r="E3331">
            <v>16.5</v>
          </cell>
          <cell r="F3331">
            <v>7.89</v>
          </cell>
          <cell r="G3331">
            <v>24.39</v>
          </cell>
        </row>
        <row r="3332">
          <cell r="A3332" t="str">
            <v>46.27.080</v>
          </cell>
          <cell r="B3332" t="str">
            <v>CDHU 187</v>
          </cell>
          <cell r="C3332" t="str">
            <v>Tubo de cobre flexível, espessura 1/32" - diâmetro 3/8", inclusive conexões</v>
          </cell>
          <cell r="D3332" t="str">
            <v>M</v>
          </cell>
          <cell r="E3332">
            <v>21.39</v>
          </cell>
          <cell r="F3332">
            <v>11.97</v>
          </cell>
          <cell r="G3332">
            <v>33.36</v>
          </cell>
        </row>
        <row r="3333">
          <cell r="A3333" t="str">
            <v>46.27.090</v>
          </cell>
          <cell r="B3333" t="str">
            <v>CDHU 187</v>
          </cell>
          <cell r="C3333" t="str">
            <v>Tubo de cobre flexível, espessura 1/32" - diâmetro 1/2", inclusive conexões</v>
          </cell>
          <cell r="D3333" t="str">
            <v>M</v>
          </cell>
          <cell r="E3333">
            <v>29.02</v>
          </cell>
          <cell r="F3333">
            <v>11.97</v>
          </cell>
          <cell r="G3333">
            <v>40.99</v>
          </cell>
        </row>
        <row r="3334">
          <cell r="A3334" t="str">
            <v>46.27.100</v>
          </cell>
          <cell r="B3334" t="str">
            <v>CDHU 187</v>
          </cell>
          <cell r="C3334" t="str">
            <v>Tubo de cobre flexível, espessura 1/32" - diâmetro 5/8", inclusive conexões</v>
          </cell>
          <cell r="D3334" t="str">
            <v>M</v>
          </cell>
          <cell r="E3334">
            <v>37.659999999999997</v>
          </cell>
          <cell r="F3334">
            <v>11.97</v>
          </cell>
          <cell r="G3334">
            <v>49.63</v>
          </cell>
        </row>
        <row r="3335">
          <cell r="A3335" t="str">
            <v>46.27.110</v>
          </cell>
          <cell r="B3335" t="str">
            <v>CDHU 187</v>
          </cell>
          <cell r="C3335" t="str">
            <v>Tubo de cobre flexível, espessura 1/32" - diâmetro 3/4", inclusive conexões</v>
          </cell>
          <cell r="D3335" t="str">
            <v>M</v>
          </cell>
          <cell r="E3335">
            <v>42.36</v>
          </cell>
          <cell r="F3335">
            <v>11.97</v>
          </cell>
          <cell r="G3335">
            <v>54.33</v>
          </cell>
        </row>
        <row r="3336">
          <cell r="A3336" t="str">
            <v>46.32</v>
          </cell>
          <cell r="B3336" t="str">
            <v>CDHU 187</v>
          </cell>
          <cell r="C3336" t="str">
            <v>Tubulacao em cobre rigido, para sistema VRF de ar condicionado</v>
          </cell>
        </row>
        <row r="3337">
          <cell r="A3337" t="str">
            <v>46.32.001</v>
          </cell>
          <cell r="B3337" t="str">
            <v>CDHU 187</v>
          </cell>
          <cell r="C3337" t="str">
            <v>Tubo de cobre sem costura, rígido, espessura 1/16" - diâmetro 3/8", inclusive conexões</v>
          </cell>
          <cell r="D3337" t="str">
            <v>M</v>
          </cell>
          <cell r="E3337">
            <v>50.84</v>
          </cell>
          <cell r="F3337">
            <v>17.23</v>
          </cell>
          <cell r="G3337">
            <v>68.069999999999993</v>
          </cell>
        </row>
        <row r="3338">
          <cell r="A3338" t="str">
            <v>46.32.002</v>
          </cell>
          <cell r="B3338" t="str">
            <v>CDHU 187</v>
          </cell>
          <cell r="C3338" t="str">
            <v>Tubo de cobre sem costura, rígido, espessura 1/16" - diâmetro 1/2", inclusive conexões</v>
          </cell>
          <cell r="D3338" t="str">
            <v>M</v>
          </cell>
          <cell r="E3338">
            <v>71.16</v>
          </cell>
          <cell r="F3338">
            <v>17.23</v>
          </cell>
          <cell r="G3338">
            <v>88.39</v>
          </cell>
        </row>
        <row r="3339">
          <cell r="A3339" t="str">
            <v>46.32.003</v>
          </cell>
          <cell r="B3339" t="str">
            <v>CDHU 187</v>
          </cell>
          <cell r="C3339" t="str">
            <v>Tubo de cobre sem costura, rígido, espessura 1/16" - diâmetro 5/8", inclusive conexões</v>
          </cell>
          <cell r="D3339" t="str">
            <v>M</v>
          </cell>
          <cell r="E3339">
            <v>92.51</v>
          </cell>
          <cell r="F3339">
            <v>17.23</v>
          </cell>
          <cell r="G3339">
            <v>109.74</v>
          </cell>
        </row>
        <row r="3340">
          <cell r="A3340" t="str">
            <v>46.32.004</v>
          </cell>
          <cell r="B3340" t="str">
            <v>CDHU 187</v>
          </cell>
          <cell r="C3340" t="str">
            <v>Tubo de cobre sem costura, rígido, espessura 1/16" - diâmetro 3/4", inclusive conexões</v>
          </cell>
          <cell r="D3340" t="str">
            <v>M</v>
          </cell>
          <cell r="E3340">
            <v>108.87</v>
          </cell>
          <cell r="F3340">
            <v>17.23</v>
          </cell>
          <cell r="G3340">
            <v>126.1</v>
          </cell>
        </row>
        <row r="3341">
          <cell r="A3341" t="str">
            <v>46.32.005</v>
          </cell>
          <cell r="B3341" t="str">
            <v>CDHU 187</v>
          </cell>
          <cell r="C3341" t="str">
            <v>Tubo de cobre sem costura, rígido, espessura 1/16" - diâmetro 7/8", inclusive conexões</v>
          </cell>
          <cell r="D3341" t="str">
            <v>M</v>
          </cell>
          <cell r="E3341">
            <v>135.58000000000001</v>
          </cell>
          <cell r="F3341">
            <v>17.23</v>
          </cell>
          <cell r="G3341">
            <v>152.81</v>
          </cell>
        </row>
        <row r="3342">
          <cell r="A3342" t="str">
            <v>46.32.006</v>
          </cell>
          <cell r="B3342" t="str">
            <v>CDHU 187</v>
          </cell>
          <cell r="C3342" t="str">
            <v>Tubo de cobre sem costura, rígido, espessura 1/16" - diâmetro 1", inclusive conexões</v>
          </cell>
          <cell r="D3342" t="str">
            <v>M</v>
          </cell>
          <cell r="E3342">
            <v>155.65</v>
          </cell>
          <cell r="F3342">
            <v>17.23</v>
          </cell>
          <cell r="G3342">
            <v>172.88</v>
          </cell>
        </row>
        <row r="3343">
          <cell r="A3343" t="str">
            <v>46.32.007</v>
          </cell>
          <cell r="B3343" t="str">
            <v>CDHU 187</v>
          </cell>
          <cell r="C3343" t="str">
            <v>Tubo de cobre sem costura, rígido, espessura 1/16" - diâmetro 1.1/8", inclusive conexões</v>
          </cell>
          <cell r="D3343" t="str">
            <v>M</v>
          </cell>
          <cell r="E3343">
            <v>176.04</v>
          </cell>
          <cell r="F3343">
            <v>17.23</v>
          </cell>
          <cell r="G3343">
            <v>193.27</v>
          </cell>
        </row>
        <row r="3344">
          <cell r="A3344" t="str">
            <v>46.32.008</v>
          </cell>
          <cell r="B3344" t="str">
            <v>CDHU 187</v>
          </cell>
          <cell r="C3344" t="str">
            <v>Tubo de cobre sem costura, rígido, espessura 1/16" - diâmetro 1.1/4", inclusive conexões</v>
          </cell>
          <cell r="D3344" t="str">
            <v>M</v>
          </cell>
          <cell r="E3344">
            <v>205.07</v>
          </cell>
          <cell r="F3344">
            <v>17.23</v>
          </cell>
          <cell r="G3344">
            <v>222.3</v>
          </cell>
        </row>
        <row r="3345">
          <cell r="A3345" t="str">
            <v>46.32.009</v>
          </cell>
          <cell r="B3345" t="str">
            <v>CDHU 187</v>
          </cell>
          <cell r="C3345" t="str">
            <v>Tubo de cobre sem costura, rígido, espessura 1/16" - diâmetro 1.3/8", inclusive conexões</v>
          </cell>
          <cell r="D3345" t="str">
            <v>M</v>
          </cell>
          <cell r="E3345">
            <v>213.62</v>
          </cell>
          <cell r="F3345">
            <v>17.23</v>
          </cell>
          <cell r="G3345">
            <v>230.85</v>
          </cell>
        </row>
        <row r="3346">
          <cell r="A3346" t="str">
            <v>46.32.010</v>
          </cell>
          <cell r="B3346" t="str">
            <v>CDHU 187</v>
          </cell>
          <cell r="C3346" t="str">
            <v>Tubo de cobre sem costura, rígido, espessura 1/16" - diâmetro 1.1/2", inclusive conexões</v>
          </cell>
          <cell r="D3346" t="str">
            <v>M</v>
          </cell>
          <cell r="E3346">
            <v>238.68</v>
          </cell>
          <cell r="F3346">
            <v>17.23</v>
          </cell>
          <cell r="G3346">
            <v>255.91</v>
          </cell>
        </row>
        <row r="3347">
          <cell r="A3347" t="str">
            <v>46.32.011</v>
          </cell>
          <cell r="B3347" t="str">
            <v>CDHU 187</v>
          </cell>
          <cell r="C3347" t="str">
            <v>Tubo de cobre sem costura, rígido, espessura 1/16" - diâmetro 1.5/8", inclusive conexões</v>
          </cell>
          <cell r="D3347" t="str">
            <v>M</v>
          </cell>
          <cell r="E3347">
            <v>258.31</v>
          </cell>
          <cell r="F3347">
            <v>17.23</v>
          </cell>
          <cell r="G3347">
            <v>275.54000000000002</v>
          </cell>
        </row>
        <row r="3348">
          <cell r="A3348" t="str">
            <v>46.33</v>
          </cell>
          <cell r="B3348" t="str">
            <v>CDHU 187</v>
          </cell>
          <cell r="C3348" t="str">
            <v>Tubulacao em PP - aguas pluviais / esgoto</v>
          </cell>
        </row>
        <row r="3349">
          <cell r="A3349" t="str">
            <v>46.33.001</v>
          </cell>
          <cell r="B3349" t="str">
            <v>CDHU 187</v>
          </cell>
          <cell r="C3349" t="str">
            <v>Tubo de esgoto em polipropileno de alta resistência - PP, DN= 40mm, preto, com união deslizante e guarnição elastomérica de duplo lábio</v>
          </cell>
          <cell r="D3349" t="str">
            <v>M</v>
          </cell>
          <cell r="E3349">
            <v>46.88</v>
          </cell>
          <cell r="F3349">
            <v>16.84</v>
          </cell>
          <cell r="G3349">
            <v>63.72</v>
          </cell>
        </row>
        <row r="3350">
          <cell r="A3350" t="str">
            <v>46.33.002</v>
          </cell>
          <cell r="B3350" t="str">
            <v>CDHU 187</v>
          </cell>
          <cell r="C3350" t="str">
            <v>Tubo de esgoto em polipropileno de alta resistência - PP, DN= 50mm, preto, com união deslizante e guarnição elastomérica de duplo lábio</v>
          </cell>
          <cell r="D3350" t="str">
            <v>M</v>
          </cell>
          <cell r="E3350">
            <v>55.92</v>
          </cell>
          <cell r="F3350">
            <v>16.84</v>
          </cell>
          <cell r="G3350">
            <v>72.760000000000005</v>
          </cell>
        </row>
        <row r="3351">
          <cell r="A3351" t="str">
            <v>46.33.003</v>
          </cell>
          <cell r="B3351" t="str">
            <v>CDHU 187</v>
          </cell>
          <cell r="C3351" t="str">
            <v>Tubo de esgoto em polipropileno de alta resistência - PP, DN= 63mm, preto, com união deslizante e guarnição elastomérica de duplo lábio</v>
          </cell>
          <cell r="D3351" t="str">
            <v>M</v>
          </cell>
          <cell r="E3351">
            <v>62.2</v>
          </cell>
          <cell r="F3351">
            <v>16.84</v>
          </cell>
          <cell r="G3351">
            <v>79.040000000000006</v>
          </cell>
        </row>
        <row r="3352">
          <cell r="A3352" t="str">
            <v>46.33.004</v>
          </cell>
          <cell r="B3352" t="str">
            <v>CDHU 187</v>
          </cell>
          <cell r="C3352" t="str">
            <v>Tubo de esgoto em polipropileno de alta resistência - PP, DN= 110mm, preto, com união deslizante e guarnição elastomérica de duplo lábio</v>
          </cell>
          <cell r="D3352" t="str">
            <v>M</v>
          </cell>
          <cell r="E3352">
            <v>127.3</v>
          </cell>
          <cell r="F3352">
            <v>25.25</v>
          </cell>
          <cell r="G3352">
            <v>152.55000000000001</v>
          </cell>
        </row>
        <row r="3353">
          <cell r="A3353" t="str">
            <v>46.33.020</v>
          </cell>
          <cell r="B3353" t="str">
            <v>CDHU 187</v>
          </cell>
          <cell r="C3353" t="str">
            <v>Joelho 45° em polipropileno de alta resistência, preto, tipo PB, DN= 40mm</v>
          </cell>
          <cell r="D3353" t="str">
            <v>UN</v>
          </cell>
          <cell r="E3353">
            <v>13.68</v>
          </cell>
          <cell r="F3353">
            <v>11.01</v>
          </cell>
          <cell r="G3353">
            <v>24.69</v>
          </cell>
        </row>
        <row r="3354">
          <cell r="A3354" t="str">
            <v>46.33.021</v>
          </cell>
          <cell r="B3354" t="str">
            <v>CDHU 187</v>
          </cell>
          <cell r="C3354" t="str">
            <v>Joelho 45° em polipropileno de alta resistência - PP, preto, tipo PB, DN= 50mm</v>
          </cell>
          <cell r="D3354" t="str">
            <v>UN</v>
          </cell>
          <cell r="E3354">
            <v>19.829999999999998</v>
          </cell>
          <cell r="F3354">
            <v>11.01</v>
          </cell>
          <cell r="G3354">
            <v>30.84</v>
          </cell>
        </row>
        <row r="3355">
          <cell r="A3355" t="str">
            <v>46.33.022</v>
          </cell>
          <cell r="B3355" t="str">
            <v>CDHU 187</v>
          </cell>
          <cell r="C3355" t="str">
            <v>Joelho 45° em polipropileno de alta resistência - PP, preto, tipo PB, DN= 63mm</v>
          </cell>
          <cell r="D3355" t="str">
            <v>UN</v>
          </cell>
          <cell r="E3355">
            <v>20.66</v>
          </cell>
          <cell r="F3355">
            <v>16.75</v>
          </cell>
          <cell r="G3355">
            <v>37.409999999999997</v>
          </cell>
        </row>
        <row r="3356">
          <cell r="A3356" t="str">
            <v>46.33.023</v>
          </cell>
          <cell r="B3356" t="str">
            <v>CDHU 187</v>
          </cell>
          <cell r="C3356" t="str">
            <v>Joelho 45° em polipropileno de alta resistência - PP, preto, tipo PB, DN= 110mm</v>
          </cell>
          <cell r="D3356" t="str">
            <v>UN</v>
          </cell>
          <cell r="E3356">
            <v>20.97</v>
          </cell>
          <cell r="F3356">
            <v>19.149999999999999</v>
          </cell>
          <cell r="G3356">
            <v>40.119999999999997</v>
          </cell>
        </row>
        <row r="3357">
          <cell r="A3357" t="str">
            <v>46.33.047</v>
          </cell>
          <cell r="B3357" t="str">
            <v>CDHU 187</v>
          </cell>
          <cell r="C3357" t="str">
            <v>Joelho 87°30' em polipropileno de alta resistência - PP, preto, tipo PB, DN= 40mm</v>
          </cell>
          <cell r="D3357" t="str">
            <v>UN</v>
          </cell>
          <cell r="E3357">
            <v>14.12</v>
          </cell>
          <cell r="F3357">
            <v>11.01</v>
          </cell>
          <cell r="G3357">
            <v>25.13</v>
          </cell>
        </row>
        <row r="3358">
          <cell r="A3358" t="str">
            <v>46.33.048</v>
          </cell>
          <cell r="B3358" t="str">
            <v>CDHU 187</v>
          </cell>
          <cell r="C3358" t="str">
            <v>Joelho 87°30' em polipropileno de alta resistência - PP, preto, tipo PB, DN= 50mm</v>
          </cell>
          <cell r="D3358" t="str">
            <v>UN</v>
          </cell>
          <cell r="E3358">
            <v>18.690000000000001</v>
          </cell>
          <cell r="F3358">
            <v>11.01</v>
          </cell>
          <cell r="G3358">
            <v>29.7</v>
          </cell>
        </row>
        <row r="3359">
          <cell r="A3359" t="str">
            <v>46.33.049</v>
          </cell>
          <cell r="B3359" t="str">
            <v>CDHU 187</v>
          </cell>
          <cell r="C3359" t="str">
            <v>Joelho 87°30' em polipropileno de alta resistência - PP, preto, tipo PB, DN= 63mm</v>
          </cell>
          <cell r="D3359" t="str">
            <v>UN</v>
          </cell>
          <cell r="E3359">
            <v>22.57</v>
          </cell>
          <cell r="F3359">
            <v>16.75</v>
          </cell>
          <cell r="G3359">
            <v>39.32</v>
          </cell>
        </row>
        <row r="3360">
          <cell r="A3360" t="str">
            <v>46.33.074</v>
          </cell>
          <cell r="B3360" t="str">
            <v>CDHU 187</v>
          </cell>
          <cell r="C3360" t="str">
            <v>Joelho 87°30' em polipropileno de alta resistência - PP, preto, tipo PB, DN= 110mm, com base de apoio</v>
          </cell>
          <cell r="D3360" t="str">
            <v>UN</v>
          </cell>
          <cell r="E3360">
            <v>55.81</v>
          </cell>
          <cell r="F3360">
            <v>19.149999999999999</v>
          </cell>
          <cell r="G3360">
            <v>74.959999999999994</v>
          </cell>
        </row>
        <row r="3361">
          <cell r="A3361" t="str">
            <v>46.33.102</v>
          </cell>
          <cell r="B3361" t="str">
            <v>CDHU 187</v>
          </cell>
          <cell r="C3361" t="str">
            <v>Luva dupla em polipropileno de alta resistência - PP,  preto,  DN= 40mm</v>
          </cell>
          <cell r="D3361" t="str">
            <v>UN</v>
          </cell>
          <cell r="E3361">
            <v>16.98</v>
          </cell>
          <cell r="F3361">
            <v>11.01</v>
          </cell>
          <cell r="G3361">
            <v>27.99</v>
          </cell>
        </row>
        <row r="3362">
          <cell r="A3362" t="str">
            <v>46.33.103</v>
          </cell>
          <cell r="B3362" t="str">
            <v>CDHU 187</v>
          </cell>
          <cell r="C3362" t="str">
            <v>Luva dupla em polipropileno de alta resistência - PP,  preto,  DN= 50mm</v>
          </cell>
          <cell r="D3362" t="str">
            <v>UN</v>
          </cell>
          <cell r="E3362">
            <v>20.36</v>
          </cell>
          <cell r="F3362">
            <v>11.01</v>
          </cell>
          <cell r="G3362">
            <v>31.37</v>
          </cell>
        </row>
        <row r="3363">
          <cell r="A3363" t="str">
            <v>46.33.104</v>
          </cell>
          <cell r="B3363" t="str">
            <v>CDHU 187</v>
          </cell>
          <cell r="C3363" t="str">
            <v>Luva dupla em polipropileno de alta resistência - PP,  preto,  DN= 63mm</v>
          </cell>
          <cell r="D3363" t="str">
            <v>UN</v>
          </cell>
          <cell r="E3363">
            <v>25.14</v>
          </cell>
          <cell r="F3363">
            <v>16.75</v>
          </cell>
          <cell r="G3363">
            <v>41.89</v>
          </cell>
        </row>
        <row r="3364">
          <cell r="A3364" t="str">
            <v>46.33.105</v>
          </cell>
          <cell r="B3364" t="str">
            <v>CDHU 187</v>
          </cell>
          <cell r="C3364" t="str">
            <v>Luva dupla em polipropileno de alta resistência - PP,  preto,  DN= 110mm</v>
          </cell>
          <cell r="D3364" t="str">
            <v>UN</v>
          </cell>
          <cell r="E3364">
            <v>39.159999999999997</v>
          </cell>
          <cell r="F3364">
            <v>19.149999999999999</v>
          </cell>
          <cell r="G3364">
            <v>58.31</v>
          </cell>
        </row>
        <row r="3365">
          <cell r="A3365" t="str">
            <v>46.33.116</v>
          </cell>
          <cell r="B3365" t="str">
            <v>CDHU 187</v>
          </cell>
          <cell r="C3365" t="str">
            <v>Luva de Redução em polipropileno de alta resistência - PP, preto, tipo PB, DN= 50x40mm</v>
          </cell>
          <cell r="D3365" t="str">
            <v>UN</v>
          </cell>
          <cell r="E3365">
            <v>11.48</v>
          </cell>
          <cell r="F3365">
            <v>11.01</v>
          </cell>
          <cell r="G3365">
            <v>22.49</v>
          </cell>
        </row>
        <row r="3366">
          <cell r="A3366" t="str">
            <v>46.33.117</v>
          </cell>
          <cell r="B3366" t="str">
            <v>CDHU 187</v>
          </cell>
          <cell r="C3366" t="str">
            <v>Luva de Redução em polipropileno de alta resistência - PP, preto, tipo PB, DN= 63x50mm</v>
          </cell>
          <cell r="D3366" t="str">
            <v>UN</v>
          </cell>
          <cell r="E3366">
            <v>19.510000000000002</v>
          </cell>
          <cell r="F3366">
            <v>16.75</v>
          </cell>
          <cell r="G3366">
            <v>36.26</v>
          </cell>
        </row>
        <row r="3367">
          <cell r="A3367" t="str">
            <v>46.33.118</v>
          </cell>
          <cell r="B3367" t="str">
            <v>CDHU 187</v>
          </cell>
          <cell r="C3367" t="str">
            <v>Luva de Redução em polipropileno de alta resistência - PP, preto, tipo PB, DN= 110x63mm</v>
          </cell>
          <cell r="D3367" t="str">
            <v>UN</v>
          </cell>
          <cell r="E3367">
            <v>31.6</v>
          </cell>
          <cell r="F3367">
            <v>19.149999999999999</v>
          </cell>
          <cell r="G3367">
            <v>50.75</v>
          </cell>
        </row>
        <row r="3368">
          <cell r="A3368" t="str">
            <v>46.33.130</v>
          </cell>
          <cell r="B3368" t="str">
            <v>CDHU 187</v>
          </cell>
          <cell r="C3368" t="str">
            <v>Tê 87°30' simples em polipropileno de alta resistência - PP, preto, tipo PB, DN= 50x50mm</v>
          </cell>
          <cell r="D3368" t="str">
            <v>UN</v>
          </cell>
          <cell r="E3368">
            <v>43.3</v>
          </cell>
          <cell r="F3368">
            <v>11.01</v>
          </cell>
          <cell r="G3368">
            <v>54.31</v>
          </cell>
        </row>
        <row r="3369">
          <cell r="A3369" t="str">
            <v>46.33.131</v>
          </cell>
          <cell r="B3369" t="str">
            <v>CDHU 187</v>
          </cell>
          <cell r="C3369" t="str">
            <v>Tê 87°30' simples em polipropileno de alta resistência - PP, preto, tipo PB, DN= 63x63mm</v>
          </cell>
          <cell r="D3369" t="str">
            <v>UN</v>
          </cell>
          <cell r="E3369">
            <v>55.56</v>
          </cell>
          <cell r="F3369">
            <v>16.75</v>
          </cell>
          <cell r="G3369">
            <v>72.31</v>
          </cell>
        </row>
        <row r="3370">
          <cell r="A3370" t="str">
            <v>46.33.132</v>
          </cell>
          <cell r="B3370" t="str">
            <v>CDHU 187</v>
          </cell>
          <cell r="C3370" t="str">
            <v>Tê 87°30' simples em polipropileno de alta resistência - PP, preto, tipo PB, DN= 110x110mm</v>
          </cell>
          <cell r="D3370" t="str">
            <v>UN</v>
          </cell>
          <cell r="E3370">
            <v>96.02</v>
          </cell>
          <cell r="F3370">
            <v>19.149999999999999</v>
          </cell>
          <cell r="G3370">
            <v>115.17</v>
          </cell>
        </row>
        <row r="3371">
          <cell r="A3371" t="str">
            <v>46.33.137</v>
          </cell>
          <cell r="B3371" t="str">
            <v>CDHU 187</v>
          </cell>
          <cell r="C3371" t="str">
            <v>Tê 87°30' simples de redução em polipropileno de alta resistência - PP, preto, tipo PB, DN= 110x63mm</v>
          </cell>
          <cell r="D3371" t="str">
            <v>UN</v>
          </cell>
          <cell r="E3371">
            <v>73</v>
          </cell>
          <cell r="F3371">
            <v>19.149999999999999</v>
          </cell>
          <cell r="G3371">
            <v>92.15</v>
          </cell>
        </row>
        <row r="3372">
          <cell r="A3372" t="str">
            <v>46.33.140</v>
          </cell>
          <cell r="B3372" t="str">
            <v>CDHU 187</v>
          </cell>
          <cell r="C3372" t="str">
            <v>Tê 87°30' de inspeção em polipropileno de alta resistência - PP, preto (PxB), DN 110mm</v>
          </cell>
          <cell r="D3372" t="str">
            <v>UN</v>
          </cell>
          <cell r="E3372">
            <v>258.17</v>
          </cell>
          <cell r="F3372">
            <v>16.75</v>
          </cell>
          <cell r="G3372">
            <v>274.92</v>
          </cell>
        </row>
        <row r="3373">
          <cell r="A3373" t="str">
            <v>46.33.149</v>
          </cell>
          <cell r="B3373" t="str">
            <v>CDHU 187</v>
          </cell>
          <cell r="C3373" t="str">
            <v>Junção 45° simples em polipropileno de alta resistência - PP, preto, tipo PB, DN= 50x50mm</v>
          </cell>
          <cell r="D3373" t="str">
            <v>UN</v>
          </cell>
          <cell r="E3373">
            <v>36.340000000000003</v>
          </cell>
          <cell r="F3373">
            <v>11.01</v>
          </cell>
          <cell r="G3373">
            <v>47.35</v>
          </cell>
        </row>
        <row r="3374">
          <cell r="A3374" t="str">
            <v>46.33.150</v>
          </cell>
          <cell r="B3374" t="str">
            <v>CDHU 187</v>
          </cell>
          <cell r="C3374" t="str">
            <v>Junção 45° simples em polipropileno de alta resistência - PP, preto, tipo PB, DN= 63x63mm</v>
          </cell>
          <cell r="D3374" t="str">
            <v>UN</v>
          </cell>
          <cell r="E3374">
            <v>38.35</v>
          </cell>
          <cell r="F3374">
            <v>16.75</v>
          </cell>
          <cell r="G3374">
            <v>55.1</v>
          </cell>
        </row>
        <row r="3375">
          <cell r="A3375" t="str">
            <v>46.33.151</v>
          </cell>
          <cell r="B3375" t="str">
            <v>CDHU 187</v>
          </cell>
          <cell r="C3375" t="str">
            <v>Junção 45° simples em polipropileno de alta resistência - PP, preto, tipo PB, DN= 110x110mm</v>
          </cell>
          <cell r="D3375" t="str">
            <v>UN</v>
          </cell>
          <cell r="E3375">
            <v>72.5</v>
          </cell>
          <cell r="F3375">
            <v>19.149999999999999</v>
          </cell>
          <cell r="G3375">
            <v>91.65</v>
          </cell>
        </row>
        <row r="3376">
          <cell r="A3376" t="str">
            <v>46.33.159</v>
          </cell>
          <cell r="B3376" t="str">
            <v>CDHU 187</v>
          </cell>
          <cell r="C3376" t="str">
            <v>Junção 45° simples de redução em polipropileno de alta resistência - PP, preto, tipo PB, DN= 63x50mm</v>
          </cell>
          <cell r="D3376" t="str">
            <v>UN</v>
          </cell>
          <cell r="E3376">
            <v>34.6</v>
          </cell>
          <cell r="F3376">
            <v>16.75</v>
          </cell>
          <cell r="G3376">
            <v>51.35</v>
          </cell>
        </row>
        <row r="3377">
          <cell r="A3377" t="str">
            <v>46.33.160</v>
          </cell>
          <cell r="B3377" t="str">
            <v>CDHU 187</v>
          </cell>
          <cell r="C3377" t="str">
            <v>Junção 45° simples de redução em polipropileno de alta resistência - PP, preto, tipo PB, DN= 110x50mm</v>
          </cell>
          <cell r="D3377" t="str">
            <v>UN</v>
          </cell>
          <cell r="E3377">
            <v>63.56</v>
          </cell>
          <cell r="F3377">
            <v>19.149999999999999</v>
          </cell>
          <cell r="G3377">
            <v>82.71</v>
          </cell>
        </row>
        <row r="3378">
          <cell r="A3378" t="str">
            <v>46.33.161</v>
          </cell>
          <cell r="B3378" t="str">
            <v>CDHU 187</v>
          </cell>
          <cell r="C3378" t="str">
            <v>Junção 45° simples de redução em polipropileno de alta resistência - PP, preto, tipo PB, DN= 110x63mm</v>
          </cell>
          <cell r="D3378" t="str">
            <v>UN</v>
          </cell>
          <cell r="E3378">
            <v>61.59</v>
          </cell>
          <cell r="F3378">
            <v>19.149999999999999</v>
          </cell>
          <cell r="G3378">
            <v>80.739999999999995</v>
          </cell>
        </row>
        <row r="3379">
          <cell r="A3379" t="str">
            <v>46.33.170</v>
          </cell>
          <cell r="B3379" t="str">
            <v>CDHU 187</v>
          </cell>
          <cell r="C3379" t="str">
            <v>Curva 87°30' em polipropileno de alta resistência - PP, preto, tipo PB, DN= 110mm</v>
          </cell>
          <cell r="D3379" t="str">
            <v>UN</v>
          </cell>
          <cell r="E3379">
            <v>72.22</v>
          </cell>
          <cell r="F3379">
            <v>19.149999999999999</v>
          </cell>
          <cell r="G3379">
            <v>91.37</v>
          </cell>
        </row>
        <row r="3380">
          <cell r="A3380" t="str">
            <v>46.33.186</v>
          </cell>
          <cell r="B3380" t="str">
            <v>CDHU 187</v>
          </cell>
          <cell r="C3380" t="str">
            <v>Caixa sifonada de piso, em polipropileno de alta resistência PP, preto,  DN=125mm, uma saída de 63mm</v>
          </cell>
          <cell r="D3380" t="str">
            <v>UN</v>
          </cell>
          <cell r="E3380">
            <v>138.94</v>
          </cell>
          <cell r="F3380">
            <v>16.75</v>
          </cell>
          <cell r="G3380">
            <v>155.69</v>
          </cell>
        </row>
        <row r="3381">
          <cell r="A3381" t="str">
            <v>46.33.197</v>
          </cell>
          <cell r="B3381" t="str">
            <v>CDHU 187</v>
          </cell>
          <cell r="C3381" t="str">
            <v>Prolongamento para caixa sifonada em prolipropileno de alta resistência PP, preto, DN= 125mm</v>
          </cell>
          <cell r="D3381" t="str">
            <v>UN</v>
          </cell>
          <cell r="E3381">
            <v>84.6</v>
          </cell>
          <cell r="F3381">
            <v>19.149999999999999</v>
          </cell>
          <cell r="G3381">
            <v>103.75</v>
          </cell>
        </row>
        <row r="3382">
          <cell r="A3382" t="str">
            <v>46.33.201</v>
          </cell>
          <cell r="B3382" t="str">
            <v>CDHU 187</v>
          </cell>
          <cell r="C3382" t="str">
            <v>Tampa tê de inspeção oval, em polipropileno de alta resistência preto (PxB), DN=110mm</v>
          </cell>
          <cell r="D3382" t="str">
            <v>UN</v>
          </cell>
          <cell r="E3382">
            <v>70.5</v>
          </cell>
          <cell r="F3382">
            <v>11.01</v>
          </cell>
          <cell r="G3382">
            <v>81.510000000000005</v>
          </cell>
        </row>
        <row r="3383">
          <cell r="A3383" t="str">
            <v>46.33.206</v>
          </cell>
          <cell r="B3383" t="str">
            <v>CDHU 187</v>
          </cell>
          <cell r="C3383" t="str">
            <v>Tampão em polipropileno de alta resistência PP, preto (PxB), DN=63mm</v>
          </cell>
          <cell r="D3383" t="str">
            <v>UN</v>
          </cell>
          <cell r="E3383">
            <v>12.82</v>
          </cell>
          <cell r="F3383">
            <v>11.01</v>
          </cell>
          <cell r="G3383">
            <v>23.83</v>
          </cell>
        </row>
        <row r="3384">
          <cell r="A3384" t="str">
            <v>46.33.207</v>
          </cell>
          <cell r="B3384" t="str">
            <v>CDHU 187</v>
          </cell>
          <cell r="C3384" t="str">
            <v>Tampão em polipropileno de alta resistência PP, preto (PxB), DN=110mm</v>
          </cell>
          <cell r="D3384" t="str">
            <v>UN</v>
          </cell>
          <cell r="E3384">
            <v>34.11</v>
          </cell>
          <cell r="F3384">
            <v>11.01</v>
          </cell>
          <cell r="G3384">
            <v>45.12</v>
          </cell>
        </row>
        <row r="3385">
          <cell r="A3385" t="str">
            <v>46.33.210</v>
          </cell>
          <cell r="B3385" t="str">
            <v>CDHU 187</v>
          </cell>
          <cell r="C3385" t="str">
            <v>Porta marco para grelha de 12x12 cm, em prolipropileno de alta resistência PP,  preto</v>
          </cell>
          <cell r="D3385" t="str">
            <v>UN</v>
          </cell>
          <cell r="E3385">
            <v>39.64</v>
          </cell>
          <cell r="F3385">
            <v>16.75</v>
          </cell>
          <cell r="G3385">
            <v>56.39</v>
          </cell>
        </row>
        <row r="3386">
          <cell r="A3386" t="str">
            <v>46.33.211</v>
          </cell>
          <cell r="B3386" t="str">
            <v>CDHU 187</v>
          </cell>
          <cell r="C3386" t="str">
            <v>Marco de bronze com grelha em aço inoxidável de 12x12cm</v>
          </cell>
          <cell r="D3386" t="str">
            <v>CJ</v>
          </cell>
          <cell r="E3386">
            <v>88.76</v>
          </cell>
          <cell r="F3386">
            <v>4.79</v>
          </cell>
          <cell r="G3386">
            <v>93.55</v>
          </cell>
        </row>
        <row r="3387">
          <cell r="A3387" t="str">
            <v>47</v>
          </cell>
          <cell r="B3387" t="str">
            <v>CDHU 187</v>
          </cell>
          <cell r="C3387" t="str">
            <v>VALVULAS E APARELHOS DE MEDICAO E CONTROLE PARA LIQUIDOS E GASES</v>
          </cell>
        </row>
        <row r="3388">
          <cell r="A3388" t="str">
            <v>47.01</v>
          </cell>
          <cell r="B3388" t="str">
            <v>CDHU 187</v>
          </cell>
          <cell r="C3388" t="str">
            <v>Registro e / ou valvula em latao fundido sem acabamento</v>
          </cell>
        </row>
        <row r="3389">
          <cell r="A3389" t="str">
            <v>47.01.010</v>
          </cell>
          <cell r="B3389" t="str">
            <v>CDHU 187</v>
          </cell>
          <cell r="C3389" t="str">
            <v>Registro de gaveta em latão fundido sem acabamento, DN= 1/2´</v>
          </cell>
          <cell r="D3389" t="str">
            <v>UN</v>
          </cell>
          <cell r="E3389">
            <v>34.85</v>
          </cell>
          <cell r="F3389">
            <v>21.54</v>
          </cell>
          <cell r="G3389">
            <v>56.39</v>
          </cell>
        </row>
        <row r="3390">
          <cell r="A3390" t="str">
            <v>47.01.020</v>
          </cell>
          <cell r="B3390" t="str">
            <v>CDHU 187</v>
          </cell>
          <cell r="C3390" t="str">
            <v>Registro de gaveta em latão fundido sem acabamento, DN= 3/4´</v>
          </cell>
          <cell r="D3390" t="str">
            <v>UN</v>
          </cell>
          <cell r="E3390">
            <v>46.33</v>
          </cell>
          <cell r="F3390">
            <v>28.71</v>
          </cell>
          <cell r="G3390">
            <v>75.040000000000006</v>
          </cell>
        </row>
        <row r="3391">
          <cell r="A3391" t="str">
            <v>47.01.030</v>
          </cell>
          <cell r="B3391" t="str">
            <v>CDHU 187</v>
          </cell>
          <cell r="C3391" t="str">
            <v>Registro de gaveta em latão fundido sem acabamento, DN= 1´</v>
          </cell>
          <cell r="D3391" t="str">
            <v>UN</v>
          </cell>
          <cell r="E3391">
            <v>56.78</v>
          </cell>
          <cell r="F3391">
            <v>35.89</v>
          </cell>
          <cell r="G3391">
            <v>92.67</v>
          </cell>
        </row>
        <row r="3392">
          <cell r="A3392" t="str">
            <v>47.01.040</v>
          </cell>
          <cell r="B3392" t="str">
            <v>CDHU 187</v>
          </cell>
          <cell r="C3392" t="str">
            <v>Registro de gaveta em latão fundido sem acabamento, DN= 1 1/4´</v>
          </cell>
          <cell r="D3392" t="str">
            <v>UN</v>
          </cell>
          <cell r="E3392">
            <v>74.400000000000006</v>
          </cell>
          <cell r="F3392">
            <v>43.07</v>
          </cell>
          <cell r="G3392">
            <v>117.47</v>
          </cell>
        </row>
        <row r="3393">
          <cell r="A3393" t="str">
            <v>47.01.050</v>
          </cell>
          <cell r="B3393" t="str">
            <v>CDHU 187</v>
          </cell>
          <cell r="C3393" t="str">
            <v>Registro de gaveta em latão fundido sem acabamento, DN= 1 1/2´</v>
          </cell>
          <cell r="D3393" t="str">
            <v>UN</v>
          </cell>
          <cell r="E3393">
            <v>95.55</v>
          </cell>
          <cell r="F3393">
            <v>47.86</v>
          </cell>
          <cell r="G3393">
            <v>143.41</v>
          </cell>
        </row>
        <row r="3394">
          <cell r="A3394" t="str">
            <v>47.01.060</v>
          </cell>
          <cell r="B3394" t="str">
            <v>CDHU 187</v>
          </cell>
          <cell r="C3394" t="str">
            <v>Registro de gaveta em latão fundido sem acabamento, DN= 2´</v>
          </cell>
          <cell r="D3394" t="str">
            <v>UN</v>
          </cell>
          <cell r="E3394">
            <v>130.37</v>
          </cell>
          <cell r="F3394">
            <v>59.83</v>
          </cell>
          <cell r="G3394">
            <v>190.2</v>
          </cell>
        </row>
        <row r="3395">
          <cell r="A3395" t="str">
            <v>47.01.070</v>
          </cell>
          <cell r="B3395" t="str">
            <v>CDHU 187</v>
          </cell>
          <cell r="C3395" t="str">
            <v>Registro de gaveta em latão fundido sem acabamento, DN= 2 1/2´</v>
          </cell>
          <cell r="D3395" t="str">
            <v>UN</v>
          </cell>
          <cell r="E3395">
            <v>327.69</v>
          </cell>
          <cell r="F3395">
            <v>71.8</v>
          </cell>
          <cell r="G3395">
            <v>399.49</v>
          </cell>
        </row>
        <row r="3396">
          <cell r="A3396" t="str">
            <v>47.01.080</v>
          </cell>
          <cell r="B3396" t="str">
            <v>CDHU 187</v>
          </cell>
          <cell r="C3396" t="str">
            <v>Registro de gaveta em latão fundido sem acabamento, DN= 3´</v>
          </cell>
          <cell r="D3396" t="str">
            <v>UN</v>
          </cell>
          <cell r="E3396">
            <v>512.15</v>
          </cell>
          <cell r="F3396">
            <v>95.72</v>
          </cell>
          <cell r="G3396">
            <v>607.87</v>
          </cell>
        </row>
        <row r="3397">
          <cell r="A3397" t="str">
            <v>47.01.090</v>
          </cell>
          <cell r="B3397" t="str">
            <v>CDHU 187</v>
          </cell>
          <cell r="C3397" t="str">
            <v>Registro de gaveta em latão fundido sem acabamento, DN= 4´</v>
          </cell>
          <cell r="D3397" t="str">
            <v>UN</v>
          </cell>
          <cell r="E3397">
            <v>863.67</v>
          </cell>
          <cell r="F3397">
            <v>143.58000000000001</v>
          </cell>
          <cell r="G3397">
            <v>1007.25</v>
          </cell>
        </row>
        <row r="3398">
          <cell r="A3398" t="str">
            <v>47.01.130</v>
          </cell>
          <cell r="B3398" t="str">
            <v>CDHU 187</v>
          </cell>
          <cell r="C3398" t="str">
            <v>Registro de pressão em latão fundido sem acabamento, DN= 3/4´</v>
          </cell>
          <cell r="D3398" t="str">
            <v>UN</v>
          </cell>
          <cell r="E3398">
            <v>66.77</v>
          </cell>
          <cell r="F3398">
            <v>28.71</v>
          </cell>
          <cell r="G3398">
            <v>95.48</v>
          </cell>
        </row>
        <row r="3399">
          <cell r="A3399" t="str">
            <v>47.01.170</v>
          </cell>
          <cell r="B3399" t="str">
            <v>CDHU 187</v>
          </cell>
          <cell r="C3399" t="str">
            <v>Válvula de esfera monobloco em latão, passagem plena, acionamento com alavanca, DN= 1/2´</v>
          </cell>
          <cell r="D3399" t="str">
            <v>UN</v>
          </cell>
          <cell r="E3399">
            <v>23.78</v>
          </cell>
          <cell r="F3399">
            <v>21.54</v>
          </cell>
          <cell r="G3399">
            <v>45.32</v>
          </cell>
        </row>
        <row r="3400">
          <cell r="A3400" t="str">
            <v>47.01.180</v>
          </cell>
          <cell r="B3400" t="str">
            <v>CDHU 187</v>
          </cell>
          <cell r="C3400" t="str">
            <v>Válvula de esfera monobloco em latão, passagem plena, acionamento com alavanca, DN= 3/4´</v>
          </cell>
          <cell r="D3400" t="str">
            <v>UN</v>
          </cell>
          <cell r="E3400">
            <v>57.25</v>
          </cell>
          <cell r="F3400">
            <v>21.54</v>
          </cell>
          <cell r="G3400">
            <v>78.790000000000006</v>
          </cell>
        </row>
        <row r="3401">
          <cell r="A3401" t="str">
            <v>47.01.190</v>
          </cell>
          <cell r="B3401" t="str">
            <v>CDHU 187</v>
          </cell>
          <cell r="C3401" t="str">
            <v>Válvula de esfera monobloco em latão, passagem plena, acionamento com alavanca, DN= 1´</v>
          </cell>
          <cell r="D3401" t="str">
            <v>UN</v>
          </cell>
          <cell r="E3401">
            <v>67.42</v>
          </cell>
          <cell r="F3401">
            <v>21.54</v>
          </cell>
          <cell r="G3401">
            <v>88.96</v>
          </cell>
        </row>
        <row r="3402">
          <cell r="A3402" t="str">
            <v>47.01.191</v>
          </cell>
          <cell r="B3402" t="str">
            <v>CDHU 187</v>
          </cell>
          <cell r="C3402" t="str">
            <v>Válvula de esfera monobloco em latão, passagem plena, acionamento com alavanca, DN= 1.1/4´</v>
          </cell>
          <cell r="D3402" t="str">
            <v>UN</v>
          </cell>
          <cell r="E3402">
            <v>96.15</v>
          </cell>
          <cell r="F3402">
            <v>23.94</v>
          </cell>
          <cell r="G3402">
            <v>120.09</v>
          </cell>
        </row>
        <row r="3403">
          <cell r="A3403" t="str">
            <v>47.01.210</v>
          </cell>
          <cell r="B3403" t="str">
            <v>CDHU 187</v>
          </cell>
          <cell r="C3403" t="str">
            <v>Válvula de esfera monobloco em latão, passagem plena, acionamento com alavanca, DN= 2´</v>
          </cell>
          <cell r="D3403" t="str">
            <v>UN</v>
          </cell>
          <cell r="E3403">
            <v>225.96</v>
          </cell>
          <cell r="F3403">
            <v>21.54</v>
          </cell>
          <cell r="G3403">
            <v>247.5</v>
          </cell>
        </row>
        <row r="3404">
          <cell r="A3404" t="str">
            <v>47.01.220</v>
          </cell>
          <cell r="B3404" t="str">
            <v>CDHU 187</v>
          </cell>
          <cell r="C3404" t="str">
            <v>Válvula de esfera monobloco em latão, passagem plena, acionamento com alavanca, DN= 4´</v>
          </cell>
          <cell r="D3404" t="str">
            <v>UN</v>
          </cell>
          <cell r="E3404">
            <v>1152.22</v>
          </cell>
          <cell r="F3404">
            <v>47.86</v>
          </cell>
          <cell r="G3404">
            <v>1200.08</v>
          </cell>
        </row>
        <row r="3405">
          <cell r="A3405" t="str">
            <v>47.02</v>
          </cell>
          <cell r="B3405" t="str">
            <v>CDHU 187</v>
          </cell>
          <cell r="C3405" t="str">
            <v>Registro e / ou valvula em latao fundido com acabamento cromado</v>
          </cell>
        </row>
        <row r="3406">
          <cell r="A3406" t="str">
            <v>47.02.010</v>
          </cell>
          <cell r="B3406" t="str">
            <v>CDHU 187</v>
          </cell>
          <cell r="C3406" t="str">
            <v>Registro de gaveta em latão fundido cromado com canopla, DN= 1/2´ - linha especial</v>
          </cell>
          <cell r="D3406" t="str">
            <v>UN</v>
          </cell>
          <cell r="E3406">
            <v>92.43</v>
          </cell>
          <cell r="F3406">
            <v>21.54</v>
          </cell>
          <cell r="G3406">
            <v>113.97</v>
          </cell>
        </row>
        <row r="3407">
          <cell r="A3407" t="str">
            <v>47.02.020</v>
          </cell>
          <cell r="B3407" t="str">
            <v>CDHU 187</v>
          </cell>
          <cell r="C3407" t="str">
            <v>Registro de gaveta em latão fundido cromado com canopla, DN= 3/4´ - linha especial</v>
          </cell>
          <cell r="D3407" t="str">
            <v>UN</v>
          </cell>
          <cell r="E3407">
            <v>84.08</v>
          </cell>
          <cell r="F3407">
            <v>21.54</v>
          </cell>
          <cell r="G3407">
            <v>105.62</v>
          </cell>
        </row>
        <row r="3408">
          <cell r="A3408" t="str">
            <v>47.02.030</v>
          </cell>
          <cell r="B3408" t="str">
            <v>CDHU 187</v>
          </cell>
          <cell r="C3408" t="str">
            <v>Registro de gaveta em latão fundido cromado com canopla, DN= 1´ - linha especial</v>
          </cell>
          <cell r="D3408" t="str">
            <v>UN</v>
          </cell>
          <cell r="E3408">
            <v>110.83</v>
          </cell>
          <cell r="F3408">
            <v>21.54</v>
          </cell>
          <cell r="G3408">
            <v>132.37</v>
          </cell>
        </row>
        <row r="3409">
          <cell r="A3409" t="str">
            <v>47.02.040</v>
          </cell>
          <cell r="B3409" t="str">
            <v>CDHU 187</v>
          </cell>
          <cell r="C3409" t="str">
            <v>Registro de gaveta em latão fundido cromado com canopla, DN= 1 1/4´ - linha especial</v>
          </cell>
          <cell r="D3409" t="str">
            <v>UN</v>
          </cell>
          <cell r="E3409">
            <v>140.76</v>
          </cell>
          <cell r="F3409">
            <v>21.54</v>
          </cell>
          <cell r="G3409">
            <v>162.30000000000001</v>
          </cell>
        </row>
        <row r="3410">
          <cell r="A3410" t="str">
            <v>47.02.050</v>
          </cell>
          <cell r="B3410" t="str">
            <v>CDHU 187</v>
          </cell>
          <cell r="C3410" t="str">
            <v>Registro de gaveta em latão fundido cromado com canopla, DN= 1 1/2´ - linha especial</v>
          </cell>
          <cell r="D3410" t="str">
            <v>UN</v>
          </cell>
          <cell r="E3410">
            <v>133.16</v>
          </cell>
          <cell r="F3410">
            <v>21.54</v>
          </cell>
          <cell r="G3410">
            <v>154.69999999999999</v>
          </cell>
        </row>
        <row r="3411">
          <cell r="A3411" t="str">
            <v>47.02.100</v>
          </cell>
          <cell r="B3411" t="str">
            <v>CDHU 187</v>
          </cell>
          <cell r="C3411" t="str">
            <v>Registro de pressão em latão fundido cromado com canopla, DN= 1/2´ - linha especial</v>
          </cell>
          <cell r="D3411" t="str">
            <v>UN</v>
          </cell>
          <cell r="E3411">
            <v>85.14</v>
          </cell>
          <cell r="F3411">
            <v>21.54</v>
          </cell>
          <cell r="G3411">
            <v>106.68</v>
          </cell>
        </row>
        <row r="3412">
          <cell r="A3412" t="str">
            <v>47.02.110</v>
          </cell>
          <cell r="B3412" t="str">
            <v>CDHU 187</v>
          </cell>
          <cell r="C3412" t="str">
            <v>Registro de pressão em latão fundido cromado com canopla, DN= 3/4´ - linha especial</v>
          </cell>
          <cell r="D3412" t="str">
            <v>UN</v>
          </cell>
          <cell r="E3412">
            <v>79.569999999999993</v>
          </cell>
          <cell r="F3412">
            <v>21.54</v>
          </cell>
          <cell r="G3412">
            <v>101.11</v>
          </cell>
        </row>
        <row r="3413">
          <cell r="A3413" t="str">
            <v>47.02.200</v>
          </cell>
          <cell r="B3413" t="str">
            <v>CDHU 187</v>
          </cell>
          <cell r="C3413" t="str">
            <v>Registro regulador de vazão para chuveiro e ducha em latão cromado com canopla, DN= 1/2´</v>
          </cell>
          <cell r="D3413" t="str">
            <v>UN</v>
          </cell>
          <cell r="E3413">
            <v>55.88</v>
          </cell>
          <cell r="F3413">
            <v>21.54</v>
          </cell>
          <cell r="G3413">
            <v>77.42</v>
          </cell>
        </row>
        <row r="3414">
          <cell r="A3414" t="str">
            <v>47.02.210</v>
          </cell>
          <cell r="B3414" t="str">
            <v>CDHU 187</v>
          </cell>
          <cell r="C3414" t="str">
            <v>Registro regulador de vazão para torneira, misturador e bidê, em latão cromado com canopla, DN= 1/2´</v>
          </cell>
          <cell r="D3414" t="str">
            <v>UN</v>
          </cell>
          <cell r="E3414">
            <v>67.239999999999995</v>
          </cell>
          <cell r="F3414">
            <v>21.54</v>
          </cell>
          <cell r="G3414">
            <v>88.78</v>
          </cell>
        </row>
        <row r="3415">
          <cell r="A3415" t="str">
            <v>47.04</v>
          </cell>
          <cell r="B3415" t="str">
            <v>CDHU 187</v>
          </cell>
          <cell r="C3415" t="str">
            <v>Valvula de descarga ou para acionamento de metais sanitarios</v>
          </cell>
        </row>
        <row r="3416">
          <cell r="A3416" t="str">
            <v>47.04.020</v>
          </cell>
          <cell r="B3416" t="str">
            <v>CDHU 187</v>
          </cell>
          <cell r="C3416" t="str">
            <v>Válvula de descarga com registro próprio, duplo acionamento limitador de fluxo, DN= 1 1/4´</v>
          </cell>
          <cell r="D3416" t="str">
            <v>UN</v>
          </cell>
          <cell r="E3416">
            <v>336.43</v>
          </cell>
          <cell r="F3416">
            <v>71.8</v>
          </cell>
          <cell r="G3416">
            <v>408.23</v>
          </cell>
        </row>
        <row r="3417">
          <cell r="A3417" t="str">
            <v>47.04.030</v>
          </cell>
          <cell r="B3417" t="str">
            <v>CDHU 187</v>
          </cell>
          <cell r="C3417" t="str">
            <v>Válvula de descarga com registro próprio, DN= 1 1/4´</v>
          </cell>
          <cell r="D3417" t="str">
            <v>UN</v>
          </cell>
          <cell r="E3417">
            <v>282.08</v>
          </cell>
          <cell r="F3417">
            <v>71.8</v>
          </cell>
          <cell r="G3417">
            <v>353.88</v>
          </cell>
        </row>
        <row r="3418">
          <cell r="A3418" t="str">
            <v>47.04.040</v>
          </cell>
          <cell r="B3418" t="str">
            <v>CDHU 187</v>
          </cell>
          <cell r="C3418" t="str">
            <v>Válvula de descarga com registro próprio, DN= 1 1/2´</v>
          </cell>
          <cell r="D3418" t="str">
            <v>UN</v>
          </cell>
          <cell r="E3418">
            <v>274.67</v>
          </cell>
          <cell r="F3418">
            <v>71.8</v>
          </cell>
          <cell r="G3418">
            <v>346.47</v>
          </cell>
        </row>
        <row r="3419">
          <cell r="A3419" t="str">
            <v>47.04.050</v>
          </cell>
          <cell r="B3419" t="str">
            <v>CDHU 187</v>
          </cell>
          <cell r="C3419" t="str">
            <v>Válvula de descarga antivandalismo, DN= 1 1/2´</v>
          </cell>
          <cell r="D3419" t="str">
            <v>UN</v>
          </cell>
          <cell r="E3419">
            <v>388.65</v>
          </cell>
          <cell r="F3419">
            <v>71.8</v>
          </cell>
          <cell r="G3419">
            <v>460.45</v>
          </cell>
        </row>
        <row r="3420">
          <cell r="A3420" t="str">
            <v>47.04.080</v>
          </cell>
          <cell r="B3420" t="str">
            <v>CDHU 187</v>
          </cell>
          <cell r="C3420" t="str">
            <v>Válvula de descarga externa, tipo alavanca com registro próprio, DN= 1 1/4´ e DN= 1 1/2´</v>
          </cell>
          <cell r="D3420" t="str">
            <v>UN</v>
          </cell>
          <cell r="E3420">
            <v>1009.33</v>
          </cell>
          <cell r="F3420">
            <v>71.8</v>
          </cell>
          <cell r="G3420">
            <v>1081.1300000000001</v>
          </cell>
        </row>
        <row r="3421">
          <cell r="A3421" t="str">
            <v>47.04.090</v>
          </cell>
          <cell r="B3421" t="str">
            <v>CDHU 187</v>
          </cell>
          <cell r="C3421" t="str">
            <v>Válvula de mictório antivandalismo, DN= 3/4´</v>
          </cell>
          <cell r="D3421" t="str">
            <v>UN</v>
          </cell>
          <cell r="E3421">
            <v>468.83</v>
          </cell>
          <cell r="F3421">
            <v>28.71</v>
          </cell>
          <cell r="G3421">
            <v>497.54</v>
          </cell>
        </row>
        <row r="3422">
          <cell r="A3422" t="str">
            <v>47.04.100</v>
          </cell>
          <cell r="B3422" t="str">
            <v>CDHU 187</v>
          </cell>
          <cell r="C3422" t="str">
            <v>Válvula de mictório padrão, vazão automática, DN= 3/4´</v>
          </cell>
          <cell r="D3422" t="str">
            <v>UN</v>
          </cell>
          <cell r="E3422">
            <v>312.95</v>
          </cell>
          <cell r="F3422">
            <v>28.71</v>
          </cell>
          <cell r="G3422">
            <v>341.66</v>
          </cell>
        </row>
        <row r="3423">
          <cell r="A3423" t="str">
            <v>47.04.110</v>
          </cell>
          <cell r="B3423" t="str">
            <v>CDHU 187</v>
          </cell>
          <cell r="C3423" t="str">
            <v>Válvula de acionamento hidromecânico para piso</v>
          </cell>
          <cell r="D3423" t="str">
            <v>UN</v>
          </cell>
          <cell r="E3423">
            <v>791.9</v>
          </cell>
          <cell r="F3423">
            <v>71.8</v>
          </cell>
          <cell r="G3423">
            <v>863.7</v>
          </cell>
        </row>
        <row r="3424">
          <cell r="A3424" t="str">
            <v>47.04.120</v>
          </cell>
          <cell r="B3424" t="str">
            <v>CDHU 187</v>
          </cell>
          <cell r="C3424" t="str">
            <v>Válvula de acionamento hidromecânico para ducha, em latão cromado, DN= 3/4´</v>
          </cell>
          <cell r="D3424" t="str">
            <v>UN</v>
          </cell>
          <cell r="E3424">
            <v>432.82</v>
          </cell>
          <cell r="F3424">
            <v>21.54</v>
          </cell>
          <cell r="G3424">
            <v>454.36</v>
          </cell>
        </row>
        <row r="3425">
          <cell r="A3425" t="str">
            <v>47.04.180</v>
          </cell>
          <cell r="B3425" t="str">
            <v>CDHU 187</v>
          </cell>
          <cell r="C3425" t="str">
            <v>Válvula de descarga com registro próprio, duplo acionamento limitador de fluxo, DN = 1 1/2´</v>
          </cell>
          <cell r="D3425" t="str">
            <v>UN</v>
          </cell>
          <cell r="E3425">
            <v>324.05</v>
          </cell>
          <cell r="F3425">
            <v>71.8</v>
          </cell>
          <cell r="G3425">
            <v>395.85</v>
          </cell>
        </row>
        <row r="3426">
          <cell r="A3426" t="str">
            <v>47.05</v>
          </cell>
          <cell r="B3426" t="str">
            <v>CDHU 187</v>
          </cell>
          <cell r="C3426" t="str">
            <v>Registro e / ou valvula em bronze</v>
          </cell>
        </row>
        <row r="3427">
          <cell r="A3427" t="str">
            <v>47.05.010</v>
          </cell>
          <cell r="B3427" t="str">
            <v>CDHU 187</v>
          </cell>
          <cell r="C3427" t="str">
            <v>Válvula de retenção horizontal em bronze, DN= 3/4´</v>
          </cell>
          <cell r="D3427" t="str">
            <v>UN</v>
          </cell>
          <cell r="E3427">
            <v>96.41</v>
          </cell>
          <cell r="F3427">
            <v>21.54</v>
          </cell>
          <cell r="G3427">
            <v>117.95</v>
          </cell>
        </row>
        <row r="3428">
          <cell r="A3428" t="str">
            <v>47.05.020</v>
          </cell>
          <cell r="B3428" t="str">
            <v>CDHU 187</v>
          </cell>
          <cell r="C3428" t="str">
            <v>Válvula de retenção horizontal em bronze, DN= 1´</v>
          </cell>
          <cell r="D3428" t="str">
            <v>UN</v>
          </cell>
          <cell r="E3428">
            <v>114.86</v>
          </cell>
          <cell r="F3428">
            <v>21.54</v>
          </cell>
          <cell r="G3428">
            <v>136.4</v>
          </cell>
        </row>
        <row r="3429">
          <cell r="A3429" t="str">
            <v>47.05.030</v>
          </cell>
          <cell r="B3429" t="str">
            <v>CDHU 187</v>
          </cell>
          <cell r="C3429" t="str">
            <v>Válvula de retenção horizontal em bronze, DN= 1 1/4´</v>
          </cell>
          <cell r="D3429" t="str">
            <v>UN</v>
          </cell>
          <cell r="E3429">
            <v>163.65</v>
          </cell>
          <cell r="F3429">
            <v>21.54</v>
          </cell>
          <cell r="G3429">
            <v>185.19</v>
          </cell>
        </row>
        <row r="3430">
          <cell r="A3430" t="str">
            <v>47.05.040</v>
          </cell>
          <cell r="B3430" t="str">
            <v>CDHU 187</v>
          </cell>
          <cell r="C3430" t="str">
            <v>Válvula de retenção horizontal em bronze, DN= 1 1/2´</v>
          </cell>
          <cell r="D3430" t="str">
            <v>UN</v>
          </cell>
          <cell r="E3430">
            <v>191.51</v>
          </cell>
          <cell r="F3430">
            <v>21.54</v>
          </cell>
          <cell r="G3430">
            <v>213.05</v>
          </cell>
        </row>
        <row r="3431">
          <cell r="A3431" t="str">
            <v>47.05.050</v>
          </cell>
          <cell r="B3431" t="str">
            <v>CDHU 187</v>
          </cell>
          <cell r="C3431" t="str">
            <v>Válvula de retenção horizontal em bronze, DN= 2´</v>
          </cell>
          <cell r="D3431" t="str">
            <v>UN</v>
          </cell>
          <cell r="E3431">
            <v>260.52999999999997</v>
          </cell>
          <cell r="F3431">
            <v>21.54</v>
          </cell>
          <cell r="G3431">
            <v>282.07</v>
          </cell>
        </row>
        <row r="3432">
          <cell r="A3432" t="str">
            <v>47.05.060</v>
          </cell>
          <cell r="B3432" t="str">
            <v>CDHU 187</v>
          </cell>
          <cell r="C3432" t="str">
            <v>Válvula de retenção horizontal em bronze, DN= 2 1/2´</v>
          </cell>
          <cell r="D3432" t="str">
            <v>UN</v>
          </cell>
          <cell r="E3432">
            <v>446.33</v>
          </cell>
          <cell r="F3432">
            <v>21.54</v>
          </cell>
          <cell r="G3432">
            <v>467.87</v>
          </cell>
        </row>
        <row r="3433">
          <cell r="A3433" t="str">
            <v>47.05.070</v>
          </cell>
          <cell r="B3433" t="str">
            <v>CDHU 187</v>
          </cell>
          <cell r="C3433" t="str">
            <v>Válvula de retenção horizontal em bronze, DN= 3´</v>
          </cell>
          <cell r="D3433" t="str">
            <v>UN</v>
          </cell>
          <cell r="E3433">
            <v>540.23</v>
          </cell>
          <cell r="F3433">
            <v>21.54</v>
          </cell>
          <cell r="G3433">
            <v>561.77</v>
          </cell>
        </row>
        <row r="3434">
          <cell r="A3434" t="str">
            <v>47.05.080</v>
          </cell>
          <cell r="B3434" t="str">
            <v>CDHU 187</v>
          </cell>
          <cell r="C3434" t="str">
            <v>Válvula de retenção horizontal em bronze, DN= 4´</v>
          </cell>
          <cell r="D3434" t="str">
            <v>UN</v>
          </cell>
          <cell r="E3434">
            <v>934.07</v>
          </cell>
          <cell r="F3434">
            <v>28.71</v>
          </cell>
          <cell r="G3434">
            <v>962.78</v>
          </cell>
        </row>
        <row r="3435">
          <cell r="A3435" t="str">
            <v>47.05.100</v>
          </cell>
          <cell r="B3435" t="str">
            <v>CDHU 187</v>
          </cell>
          <cell r="C3435" t="str">
            <v>Válvula de retenção vertical em bronze, DN= 1´</v>
          </cell>
          <cell r="D3435" t="str">
            <v>UN</v>
          </cell>
          <cell r="E3435">
            <v>80.73</v>
          </cell>
          <cell r="F3435">
            <v>21.54</v>
          </cell>
          <cell r="G3435">
            <v>102.27</v>
          </cell>
        </row>
        <row r="3436">
          <cell r="A3436" t="str">
            <v>47.05.110</v>
          </cell>
          <cell r="B3436" t="str">
            <v>CDHU 187</v>
          </cell>
          <cell r="C3436" t="str">
            <v>Válvula de retenção vertical em bronze, DN= 1 1/4´</v>
          </cell>
          <cell r="D3436" t="str">
            <v>UN</v>
          </cell>
          <cell r="E3436">
            <v>110.68</v>
          </cell>
          <cell r="F3436">
            <v>21.54</v>
          </cell>
          <cell r="G3436">
            <v>132.22</v>
          </cell>
        </row>
        <row r="3437">
          <cell r="A3437" t="str">
            <v>47.05.120</v>
          </cell>
          <cell r="B3437" t="str">
            <v>CDHU 187</v>
          </cell>
          <cell r="C3437" t="str">
            <v>Válvula de retenção vertical em bronze, DN= 1 1/2´</v>
          </cell>
          <cell r="D3437" t="str">
            <v>UN</v>
          </cell>
          <cell r="E3437">
            <v>139.21</v>
          </cell>
          <cell r="F3437">
            <v>21.54</v>
          </cell>
          <cell r="G3437">
            <v>160.75</v>
          </cell>
        </row>
        <row r="3438">
          <cell r="A3438" t="str">
            <v>47.05.130</v>
          </cell>
          <cell r="B3438" t="str">
            <v>CDHU 187</v>
          </cell>
          <cell r="C3438" t="str">
            <v>Válvula de retenção vertical em bronze, DN= 2´</v>
          </cell>
          <cell r="D3438" t="str">
            <v>UN</v>
          </cell>
          <cell r="E3438">
            <v>195.26</v>
          </cell>
          <cell r="F3438">
            <v>21.54</v>
          </cell>
          <cell r="G3438">
            <v>216.8</v>
          </cell>
        </row>
        <row r="3439">
          <cell r="A3439" t="str">
            <v>47.05.140</v>
          </cell>
          <cell r="B3439" t="str">
            <v>CDHU 187</v>
          </cell>
          <cell r="C3439" t="str">
            <v>Válvula de retenção vertical em bronze, DN= 2 1/2´</v>
          </cell>
          <cell r="D3439" t="str">
            <v>UN</v>
          </cell>
          <cell r="E3439">
            <v>324.37</v>
          </cell>
          <cell r="F3439">
            <v>21.54</v>
          </cell>
          <cell r="G3439">
            <v>345.91</v>
          </cell>
        </row>
        <row r="3440">
          <cell r="A3440" t="str">
            <v>47.05.150</v>
          </cell>
          <cell r="B3440" t="str">
            <v>CDHU 187</v>
          </cell>
          <cell r="C3440" t="str">
            <v>Válvula de retenção vertical em bronze, DN= 3´</v>
          </cell>
          <cell r="D3440" t="str">
            <v>UN</v>
          </cell>
          <cell r="E3440">
            <v>485.94</v>
          </cell>
          <cell r="F3440">
            <v>21.54</v>
          </cell>
          <cell r="G3440">
            <v>507.48</v>
          </cell>
        </row>
        <row r="3441">
          <cell r="A3441" t="str">
            <v>47.05.160</v>
          </cell>
          <cell r="B3441" t="str">
            <v>CDHU 187</v>
          </cell>
          <cell r="C3441" t="str">
            <v>Válvula de retenção vertical em bronze, DN= 4´</v>
          </cell>
          <cell r="D3441" t="str">
            <v>UN</v>
          </cell>
          <cell r="E3441">
            <v>833.74</v>
          </cell>
          <cell r="F3441">
            <v>28.71</v>
          </cell>
          <cell r="G3441">
            <v>862.45</v>
          </cell>
        </row>
        <row r="3442">
          <cell r="A3442" t="str">
            <v>47.05.170</v>
          </cell>
          <cell r="B3442" t="str">
            <v>CDHU 187</v>
          </cell>
          <cell r="C3442" t="str">
            <v>Válvula de retenção de pé com crivo em bronze, DN= 1´</v>
          </cell>
          <cell r="D3442" t="str">
            <v>UN</v>
          </cell>
          <cell r="E3442">
            <v>74.989999999999995</v>
          </cell>
          <cell r="F3442">
            <v>21.54</v>
          </cell>
          <cell r="G3442">
            <v>96.53</v>
          </cell>
        </row>
        <row r="3443">
          <cell r="A3443" t="str">
            <v>47.05.180</v>
          </cell>
          <cell r="B3443" t="str">
            <v>CDHU 187</v>
          </cell>
          <cell r="C3443" t="str">
            <v>Válvula de retenção de pé com crivo em bronze, DN= 1 1/4´</v>
          </cell>
          <cell r="D3443" t="str">
            <v>UN</v>
          </cell>
          <cell r="E3443">
            <v>105.28</v>
          </cell>
          <cell r="F3443">
            <v>21.54</v>
          </cell>
          <cell r="G3443">
            <v>126.82</v>
          </cell>
        </row>
        <row r="3444">
          <cell r="A3444" t="str">
            <v>47.05.190</v>
          </cell>
          <cell r="B3444" t="str">
            <v>CDHU 187</v>
          </cell>
          <cell r="C3444" t="str">
            <v>Válvula de retenção de pé com crivo em bronze, DN= 1 1/2´</v>
          </cell>
          <cell r="D3444" t="str">
            <v>UN</v>
          </cell>
          <cell r="E3444">
            <v>129.78</v>
          </cell>
          <cell r="F3444">
            <v>21.54</v>
          </cell>
          <cell r="G3444">
            <v>151.32</v>
          </cell>
        </row>
        <row r="3445">
          <cell r="A3445" t="str">
            <v>47.05.200</v>
          </cell>
          <cell r="B3445" t="str">
            <v>CDHU 187</v>
          </cell>
          <cell r="C3445" t="str">
            <v>Válvula de retenção de pé com crivo em bronze, DN= 2´</v>
          </cell>
          <cell r="D3445" t="str">
            <v>UN</v>
          </cell>
          <cell r="E3445">
            <v>176.07</v>
          </cell>
          <cell r="F3445">
            <v>21.54</v>
          </cell>
          <cell r="G3445">
            <v>197.61</v>
          </cell>
        </row>
        <row r="3446">
          <cell r="A3446" t="str">
            <v>47.05.210</v>
          </cell>
          <cell r="B3446" t="str">
            <v>CDHU 187</v>
          </cell>
          <cell r="C3446" t="str">
            <v>Válvula de retenção de pé com crivo em bronze, DN= 2 1/2´</v>
          </cell>
          <cell r="D3446" t="str">
            <v>UN</v>
          </cell>
          <cell r="E3446">
            <v>283.45</v>
          </cell>
          <cell r="F3446">
            <v>21.54</v>
          </cell>
          <cell r="G3446">
            <v>304.99</v>
          </cell>
        </row>
        <row r="3447">
          <cell r="A3447" t="str">
            <v>47.05.220</v>
          </cell>
          <cell r="B3447" t="str">
            <v>CDHU 187</v>
          </cell>
          <cell r="C3447" t="str">
            <v>Válvula de gaveta em bronze, com haste não ascendente, classe 125 libras para vapor e classe 200 libras para água, óleo e gás, DN= 6´</v>
          </cell>
          <cell r="D3447" t="str">
            <v>UN</v>
          </cell>
          <cell r="E3447">
            <v>6117.43</v>
          </cell>
          <cell r="F3447">
            <v>35.89</v>
          </cell>
          <cell r="G3447">
            <v>6153.32</v>
          </cell>
        </row>
        <row r="3448">
          <cell r="A3448" t="str">
            <v>47.05.230</v>
          </cell>
          <cell r="B3448" t="str">
            <v>CDHU 187</v>
          </cell>
          <cell r="C3448" t="str">
            <v>Válvula de gaveta em bronze, com haste não ascendente, classe 125 libras para vapor e classe 200 libras para água, óleo e gás, DN= 2´</v>
          </cell>
          <cell r="D3448" t="str">
            <v>UN</v>
          </cell>
          <cell r="E3448">
            <v>159.82</v>
          </cell>
          <cell r="F3448">
            <v>21.54</v>
          </cell>
          <cell r="G3448">
            <v>181.36</v>
          </cell>
        </row>
        <row r="3449">
          <cell r="A3449" t="str">
            <v>47.05.240</v>
          </cell>
          <cell r="B3449" t="str">
            <v>CDHU 187</v>
          </cell>
          <cell r="C3449" t="str">
            <v>Válvula globo em bronze, classe 125 libras para vapor e classe 200 libras para água, óleo e gás, DN= 2´</v>
          </cell>
          <cell r="D3449" t="str">
            <v>UN</v>
          </cell>
          <cell r="E3449">
            <v>448.26</v>
          </cell>
          <cell r="F3449">
            <v>21.54</v>
          </cell>
          <cell r="G3449">
            <v>469.8</v>
          </cell>
        </row>
        <row r="3450">
          <cell r="A3450" t="str">
            <v>47.05.260</v>
          </cell>
          <cell r="B3450" t="str">
            <v>CDHU 187</v>
          </cell>
          <cell r="C3450" t="str">
            <v>Válvula de retenção de pé com crivo em bronze, DN= 3´</v>
          </cell>
          <cell r="D3450" t="str">
            <v>UN</v>
          </cell>
          <cell r="E3450">
            <v>421.59</v>
          </cell>
          <cell r="F3450">
            <v>21.54</v>
          </cell>
          <cell r="G3450">
            <v>443.13</v>
          </cell>
        </row>
        <row r="3451">
          <cell r="A3451" t="str">
            <v>47.05.270</v>
          </cell>
          <cell r="B3451" t="str">
            <v>CDHU 187</v>
          </cell>
          <cell r="C3451" t="str">
            <v>Válvula de retenção de pé com crivo em bronze, DN= 4´</v>
          </cell>
          <cell r="D3451" t="str">
            <v>UN</v>
          </cell>
          <cell r="E3451">
            <v>824.62</v>
          </cell>
          <cell r="F3451">
            <v>28.71</v>
          </cell>
          <cell r="G3451">
            <v>853.33</v>
          </cell>
        </row>
        <row r="3452">
          <cell r="A3452" t="str">
            <v>47.05.280</v>
          </cell>
          <cell r="B3452" t="str">
            <v>CDHU 187</v>
          </cell>
          <cell r="C3452" t="str">
            <v>Válvula globo angular de 45° em bronze, DN= 2 1/2´</v>
          </cell>
          <cell r="D3452" t="str">
            <v>UN</v>
          </cell>
          <cell r="E3452">
            <v>339.28</v>
          </cell>
          <cell r="F3452">
            <v>21.54</v>
          </cell>
          <cell r="G3452">
            <v>360.82</v>
          </cell>
        </row>
        <row r="3453">
          <cell r="A3453" t="str">
            <v>47.05.290</v>
          </cell>
          <cell r="B3453" t="str">
            <v>CDHU 187</v>
          </cell>
          <cell r="C3453" t="str">
            <v>Válvula de gaveta em bronze, haste ascendente, classe 150 libras para vapor saturado e 300 libras para água, óleo e gás, DN= 1/2´</v>
          </cell>
          <cell r="D3453" t="str">
            <v>UN</v>
          </cell>
          <cell r="E3453">
            <v>129.91</v>
          </cell>
          <cell r="F3453">
            <v>11.97</v>
          </cell>
          <cell r="G3453">
            <v>141.88</v>
          </cell>
        </row>
        <row r="3454">
          <cell r="A3454" t="str">
            <v>47.05.296</v>
          </cell>
          <cell r="B3454" t="str">
            <v>CDHU 187</v>
          </cell>
          <cell r="C3454" t="str">
            <v>Válvula de gaveta em bronze, haste ascendente, classe 150 libras para vapor saturado e 300 libras para água, óleo e gás, DN= 4´</v>
          </cell>
          <cell r="D3454" t="str">
            <v>UN</v>
          </cell>
          <cell r="E3454">
            <v>5446.76</v>
          </cell>
          <cell r="F3454">
            <v>28.71</v>
          </cell>
          <cell r="G3454">
            <v>5475.47</v>
          </cell>
        </row>
        <row r="3455">
          <cell r="A3455" t="str">
            <v>47.05.300</v>
          </cell>
          <cell r="B3455" t="str">
            <v>CDHU 187</v>
          </cell>
          <cell r="C3455" t="str">
            <v>Válvula de gaveta em bronze, haste não ascendente, classe 150 libras para vapor saturado e 300 libras para água, óleo e gás, DN= 4´</v>
          </cell>
          <cell r="D3455" t="str">
            <v>UN</v>
          </cell>
          <cell r="E3455">
            <v>1956.35</v>
          </cell>
          <cell r="F3455">
            <v>28.71</v>
          </cell>
          <cell r="G3455">
            <v>1985.06</v>
          </cell>
        </row>
        <row r="3456">
          <cell r="A3456" t="str">
            <v>47.05.310</v>
          </cell>
          <cell r="B3456" t="str">
            <v>CDHU 187</v>
          </cell>
          <cell r="C3456" t="str">
            <v>Válvula de gaveta em bronze, haste não ascendente, classe 150 libras para vapor saturado e 300 libras para água, óleo e gás, DN= 2´</v>
          </cell>
          <cell r="D3456" t="str">
            <v>UN</v>
          </cell>
          <cell r="E3456">
            <v>370.88</v>
          </cell>
          <cell r="F3456">
            <v>21.54</v>
          </cell>
          <cell r="G3456">
            <v>392.42</v>
          </cell>
        </row>
        <row r="3457">
          <cell r="A3457" t="str">
            <v>47.05.340</v>
          </cell>
          <cell r="B3457" t="str">
            <v>CDHU 187</v>
          </cell>
          <cell r="C3457" t="str">
            <v>Válvula globo em bronze, classe 150 libras para vapor saturado e 300 libras para água, óleo e gás, DN= 3/4´</v>
          </cell>
          <cell r="D3457" t="str">
            <v>UN</v>
          </cell>
          <cell r="E3457">
            <v>182.5</v>
          </cell>
          <cell r="F3457">
            <v>21.54</v>
          </cell>
          <cell r="G3457">
            <v>204.04</v>
          </cell>
        </row>
        <row r="3458">
          <cell r="A3458" t="str">
            <v>47.05.350</v>
          </cell>
          <cell r="B3458" t="str">
            <v>CDHU 187</v>
          </cell>
          <cell r="C3458" t="str">
            <v>Válvula globo em bronze, classe 150 libras para vapor saturado e 300 libras para água, óleo e gás, DN= 1´</v>
          </cell>
          <cell r="D3458" t="str">
            <v>UN</v>
          </cell>
          <cell r="E3458">
            <v>247.37</v>
          </cell>
          <cell r="F3458">
            <v>21.54</v>
          </cell>
          <cell r="G3458">
            <v>268.91000000000003</v>
          </cell>
        </row>
        <row r="3459">
          <cell r="A3459" t="str">
            <v>47.05.360</v>
          </cell>
          <cell r="B3459" t="str">
            <v>CDHU 187</v>
          </cell>
          <cell r="C3459" t="str">
            <v>Válvula globo em bronze, classe 150 libras para vapor saturado e 300 libras para água, óleo e gás, DN= 1 1/2´</v>
          </cell>
          <cell r="D3459" t="str">
            <v>UN</v>
          </cell>
          <cell r="E3459">
            <v>502.9</v>
          </cell>
          <cell r="F3459">
            <v>21.54</v>
          </cell>
          <cell r="G3459">
            <v>524.44000000000005</v>
          </cell>
        </row>
        <row r="3460">
          <cell r="A3460" t="str">
            <v>47.05.370</v>
          </cell>
          <cell r="B3460" t="str">
            <v>CDHU 187</v>
          </cell>
          <cell r="C3460" t="str">
            <v>Válvula globo em bronze, classe 150 libras para vapor saturado e 300 libras para água, óleo e gás, DN= 2´</v>
          </cell>
          <cell r="D3460" t="str">
            <v>UN</v>
          </cell>
          <cell r="E3460">
            <v>619.66</v>
          </cell>
          <cell r="F3460">
            <v>21.54</v>
          </cell>
          <cell r="G3460">
            <v>641.20000000000005</v>
          </cell>
        </row>
        <row r="3461">
          <cell r="A3461" t="str">
            <v>47.05.390</v>
          </cell>
          <cell r="B3461" t="str">
            <v>CDHU 187</v>
          </cell>
          <cell r="C3461" t="str">
            <v>Válvula globo em bronze, classe 150 libras para vapor saturado e 300 libras para água, óleo e gás, DN= 2 1/2´</v>
          </cell>
          <cell r="D3461" t="str">
            <v>UN</v>
          </cell>
          <cell r="E3461">
            <v>968.5</v>
          </cell>
          <cell r="F3461">
            <v>21.54</v>
          </cell>
          <cell r="G3461">
            <v>990.04</v>
          </cell>
        </row>
        <row r="3462">
          <cell r="A3462" t="str">
            <v>47.05.392</v>
          </cell>
          <cell r="B3462" t="str">
            <v>CDHU 187</v>
          </cell>
          <cell r="C3462" t="str">
            <v>Válvula globo em bronze, classe 150 libras para vapor saturado e 300 libras para água, óleo e gás, DN= 3´</v>
          </cell>
          <cell r="D3462" t="str">
            <v>UN</v>
          </cell>
          <cell r="E3462">
            <v>2232.91</v>
          </cell>
          <cell r="F3462">
            <v>28.71</v>
          </cell>
          <cell r="G3462">
            <v>2261.62</v>
          </cell>
        </row>
        <row r="3463">
          <cell r="A3463" t="str">
            <v>47.05.394</v>
          </cell>
          <cell r="B3463" t="str">
            <v>CDHU 187</v>
          </cell>
          <cell r="C3463" t="str">
            <v>Válvula globo em bronze, classe 150 libras para vapor saturado e 300 libras para água, óleo e gás, DN= 4´</v>
          </cell>
          <cell r="D3463" t="str">
            <v>UN</v>
          </cell>
          <cell r="E3463">
            <v>5042.0600000000004</v>
          </cell>
          <cell r="F3463">
            <v>28.71</v>
          </cell>
          <cell r="G3463">
            <v>5070.7700000000004</v>
          </cell>
        </row>
        <row r="3464">
          <cell r="A3464" t="str">
            <v>47.05.398</v>
          </cell>
          <cell r="B3464" t="str">
            <v>CDHU 187</v>
          </cell>
          <cell r="C3464" t="str">
            <v>Válvula de gaveta em bronze, haste não ascendente, classe 125 libras para vapor e classe 200 libras para água, óleo e gás, DN= 3/4´</v>
          </cell>
          <cell r="D3464" t="str">
            <v>UN</v>
          </cell>
          <cell r="E3464">
            <v>65.38</v>
          </cell>
          <cell r="F3464">
            <v>14.36</v>
          </cell>
          <cell r="G3464">
            <v>79.739999999999995</v>
          </cell>
        </row>
        <row r="3465">
          <cell r="A3465" t="str">
            <v>47.05.400</v>
          </cell>
          <cell r="B3465" t="str">
            <v>CDHU 187</v>
          </cell>
          <cell r="C3465" t="str">
            <v>Válvula de gaveta em bronze, haste não ascendente, classe 125 libras para vapor e classe 200 libras para água, óleo e gás, DN= 1´</v>
          </cell>
          <cell r="D3465" t="str">
            <v>UN</v>
          </cell>
          <cell r="E3465">
            <v>77.8</v>
          </cell>
          <cell r="F3465">
            <v>21.54</v>
          </cell>
          <cell r="G3465">
            <v>99.34</v>
          </cell>
        </row>
        <row r="3466">
          <cell r="A3466" t="str">
            <v>47.05.406</v>
          </cell>
          <cell r="B3466" t="str">
            <v>CDHU 187</v>
          </cell>
          <cell r="C3466" t="str">
            <v>Válvula de gaveta em bronze, haste não ascendente, classe 125 libras para vapor e classe 200 libras para água, óleo e gás, DN= 1.1/4´</v>
          </cell>
          <cell r="D3466" t="str">
            <v>UN</v>
          </cell>
          <cell r="E3466">
            <v>97.89</v>
          </cell>
          <cell r="F3466">
            <v>19.149999999999999</v>
          </cell>
          <cell r="G3466">
            <v>117.04</v>
          </cell>
        </row>
        <row r="3467">
          <cell r="A3467" t="str">
            <v>47.05.410</v>
          </cell>
          <cell r="B3467" t="str">
            <v>CDHU 187</v>
          </cell>
          <cell r="C3467" t="str">
            <v>Válvula de gaveta em bronze, haste não ascendente, classe 125 libras para vapor e classe 200 libras para água, óleo e gás, DN= 1 1/2´</v>
          </cell>
          <cell r="D3467" t="str">
            <v>UN</v>
          </cell>
          <cell r="E3467">
            <v>106.51</v>
          </cell>
          <cell r="F3467">
            <v>21.54</v>
          </cell>
          <cell r="G3467">
            <v>128.05000000000001</v>
          </cell>
        </row>
        <row r="3468">
          <cell r="A3468" t="str">
            <v>47.05.420</v>
          </cell>
          <cell r="B3468" t="str">
            <v>CDHU 187</v>
          </cell>
          <cell r="C3468" t="str">
            <v>Válvula de gaveta em bronze, haste não ascendente, classe 125 libras para vapor e classe 200 libras para água, óleo e gás, DN= 2 1/2´</v>
          </cell>
          <cell r="D3468" t="str">
            <v>UN</v>
          </cell>
          <cell r="E3468">
            <v>422.26</v>
          </cell>
          <cell r="F3468">
            <v>21.54</v>
          </cell>
          <cell r="G3468">
            <v>443.8</v>
          </cell>
        </row>
        <row r="3469">
          <cell r="A3469" t="str">
            <v>47.05.430</v>
          </cell>
          <cell r="B3469" t="str">
            <v>CDHU 187</v>
          </cell>
          <cell r="C3469" t="str">
            <v>Válvula de gaveta em bronze, haste não ascendente, classe 125 libras para vapor e classe 200 libras para água, óleo e gás, DN= 3´</v>
          </cell>
          <cell r="D3469" t="str">
            <v>UN</v>
          </cell>
          <cell r="E3469">
            <v>619.92999999999995</v>
          </cell>
          <cell r="F3469">
            <v>21.54</v>
          </cell>
          <cell r="G3469">
            <v>641.47</v>
          </cell>
        </row>
        <row r="3470">
          <cell r="A3470" t="str">
            <v>47.05.450</v>
          </cell>
          <cell r="B3470" t="str">
            <v>CDHU 187</v>
          </cell>
          <cell r="C3470" t="str">
            <v>Válvula redutora de pressão de ação direta em bronze, extremidade roscada, para água, ar, óleo e gás, PE= 200 psi e PS= 20 à 90 psi, DN= 1 1/4´</v>
          </cell>
          <cell r="D3470" t="str">
            <v>UN</v>
          </cell>
          <cell r="E3470">
            <v>5559.22</v>
          </cell>
          <cell r="F3470">
            <v>95.72</v>
          </cell>
          <cell r="G3470">
            <v>5654.94</v>
          </cell>
        </row>
        <row r="3471">
          <cell r="A3471" t="str">
            <v>47.05.460</v>
          </cell>
          <cell r="B3471" t="str">
            <v>CDHU 187</v>
          </cell>
          <cell r="C3471" t="str">
            <v>Válvula redutora de pressão de ação direta em bronze, extremidade roscada, para água, ar, óleo e gás, PE= 200 psi e PS= 20 à 90 psi, DN= 2´</v>
          </cell>
          <cell r="D3471" t="str">
            <v>UN</v>
          </cell>
          <cell r="E3471">
            <v>5779.63</v>
          </cell>
          <cell r="F3471">
            <v>95.72</v>
          </cell>
          <cell r="G3471">
            <v>5875.35</v>
          </cell>
        </row>
        <row r="3472">
          <cell r="A3472" t="str">
            <v>47.05.580</v>
          </cell>
          <cell r="B3472" t="str">
            <v>CDHU 187</v>
          </cell>
          <cell r="C3472" t="str">
            <v>Válvula de gaveta em bronze com fecho rápido, DN= 1 1/2´</v>
          </cell>
          <cell r="D3472" t="str">
            <v>UN</v>
          </cell>
          <cell r="E3472">
            <v>470.33</v>
          </cell>
          <cell r="F3472">
            <v>47.86</v>
          </cell>
          <cell r="G3472">
            <v>518.19000000000005</v>
          </cell>
        </row>
        <row r="3473">
          <cell r="A3473" t="str">
            <v>47.06</v>
          </cell>
          <cell r="B3473" t="str">
            <v>CDHU 187</v>
          </cell>
          <cell r="C3473" t="str">
            <v>Registro e / ou valvula em ferro fundido</v>
          </cell>
        </row>
        <row r="3474">
          <cell r="A3474" t="str">
            <v>47.06.030</v>
          </cell>
          <cell r="B3474" t="str">
            <v>CDHU 187</v>
          </cell>
          <cell r="C3474" t="str">
            <v>Válvula de gaveta em ferro fundido, haste ascendente com flange, classe 125 libras, DN= 2´</v>
          </cell>
          <cell r="D3474" t="str">
            <v>UN</v>
          </cell>
          <cell r="E3474">
            <v>1315.6</v>
          </cell>
          <cell r="F3474">
            <v>59.83</v>
          </cell>
          <cell r="G3474">
            <v>1375.43</v>
          </cell>
        </row>
        <row r="3475">
          <cell r="A3475" t="str">
            <v>47.06.040</v>
          </cell>
          <cell r="B3475" t="str">
            <v>CDHU 187</v>
          </cell>
          <cell r="C3475" t="str">
            <v>Válvula de retenção de pé com crivo em ferro fundido, flangeada, DN= 6´</v>
          </cell>
          <cell r="D3475" t="str">
            <v>UN</v>
          </cell>
          <cell r="E3475">
            <v>1751.37</v>
          </cell>
          <cell r="F3475">
            <v>167.52</v>
          </cell>
          <cell r="G3475">
            <v>1918.89</v>
          </cell>
        </row>
        <row r="3476">
          <cell r="A3476" t="str">
            <v>47.06.041</v>
          </cell>
          <cell r="B3476" t="str">
            <v>CDHU 187</v>
          </cell>
          <cell r="C3476" t="str">
            <v>Válvula de retenção de pé com crivo em ferro fundido, flangeada, DN= 8´</v>
          </cell>
          <cell r="D3476" t="str">
            <v>UN</v>
          </cell>
          <cell r="E3476">
            <v>2802.43</v>
          </cell>
          <cell r="F3476">
            <v>167.52</v>
          </cell>
          <cell r="G3476">
            <v>2969.95</v>
          </cell>
        </row>
        <row r="3477">
          <cell r="A3477" t="str">
            <v>47.06.050</v>
          </cell>
          <cell r="B3477" t="str">
            <v>CDHU 187</v>
          </cell>
          <cell r="C3477" t="str">
            <v>Válvula de retenção tipo portinhola dupla em ferro fundido, DN= 6´</v>
          </cell>
          <cell r="D3477" t="str">
            <v>UN</v>
          </cell>
          <cell r="E3477">
            <v>1290.1199999999999</v>
          </cell>
          <cell r="F3477">
            <v>167.52</v>
          </cell>
          <cell r="G3477">
            <v>1457.64</v>
          </cell>
        </row>
        <row r="3478">
          <cell r="A3478" t="str">
            <v>47.06.051</v>
          </cell>
          <cell r="B3478" t="str">
            <v>CDHU 187</v>
          </cell>
          <cell r="C3478" t="str">
            <v>Válvula de retenção tipo portinhola simples em ferro fundido, flangeada, DN= 6´</v>
          </cell>
          <cell r="D3478" t="str">
            <v>UN</v>
          </cell>
          <cell r="E3478">
            <v>2852.34</v>
          </cell>
          <cell r="F3478">
            <v>167.52</v>
          </cell>
          <cell r="G3478">
            <v>3019.86</v>
          </cell>
        </row>
        <row r="3479">
          <cell r="A3479" t="str">
            <v>47.06.060</v>
          </cell>
          <cell r="B3479" t="str">
            <v>CDHU 187</v>
          </cell>
          <cell r="C3479" t="str">
            <v>Válvula de gaveta em ferro fundido com bolsa, DN= 150 mm</v>
          </cell>
          <cell r="D3479" t="str">
            <v>UN</v>
          </cell>
          <cell r="E3479">
            <v>1719.23</v>
          </cell>
          <cell r="F3479">
            <v>95.72</v>
          </cell>
          <cell r="G3479">
            <v>1814.95</v>
          </cell>
        </row>
        <row r="3480">
          <cell r="A3480" t="str">
            <v>47.06.070</v>
          </cell>
          <cell r="B3480" t="str">
            <v>CDHU 187</v>
          </cell>
          <cell r="C3480" t="str">
            <v>Válvula de gaveta em ferro fundido com bolsa, DN= 200 mm</v>
          </cell>
          <cell r="D3480" t="str">
            <v>UN</v>
          </cell>
          <cell r="E3480">
            <v>3102.68</v>
          </cell>
          <cell r="F3480">
            <v>95.72</v>
          </cell>
          <cell r="G3480">
            <v>3198.4</v>
          </cell>
        </row>
        <row r="3481">
          <cell r="A3481" t="str">
            <v>47.06.080</v>
          </cell>
          <cell r="B3481" t="str">
            <v>CDHU 187</v>
          </cell>
          <cell r="C3481" t="str">
            <v>Válvula de retenção tipo portinhola simples em ferro fundido, DN= 4´</v>
          </cell>
          <cell r="D3481" t="str">
            <v>UN</v>
          </cell>
          <cell r="E3481">
            <v>1017.21</v>
          </cell>
          <cell r="F3481">
            <v>95.72</v>
          </cell>
          <cell r="G3481">
            <v>1112.93</v>
          </cell>
        </row>
        <row r="3482">
          <cell r="A3482" t="str">
            <v>47.06.090</v>
          </cell>
          <cell r="B3482" t="str">
            <v>CDHU 187</v>
          </cell>
          <cell r="C3482" t="str">
            <v>Válvula de retenção tipo portinhola dupla em ferro fundido, DN= 4´</v>
          </cell>
          <cell r="D3482" t="str">
            <v>UN</v>
          </cell>
          <cell r="E3482">
            <v>731.43</v>
          </cell>
          <cell r="F3482">
            <v>95.72</v>
          </cell>
          <cell r="G3482">
            <v>827.15</v>
          </cell>
        </row>
        <row r="3483">
          <cell r="A3483" t="str">
            <v>47.06.100</v>
          </cell>
          <cell r="B3483" t="str">
            <v>CDHU 187</v>
          </cell>
          <cell r="C3483" t="str">
            <v>Válvula de segurança em ferro fundido rosqueada com pressão de ajuste 0,4 até 0,75kgf/cm², DN= 2´</v>
          </cell>
          <cell r="D3483" t="str">
            <v>UN</v>
          </cell>
          <cell r="E3483">
            <v>6087.23</v>
          </cell>
          <cell r="F3483">
            <v>59.83</v>
          </cell>
          <cell r="G3483">
            <v>6147.06</v>
          </cell>
        </row>
        <row r="3484">
          <cell r="A3484" t="str">
            <v>47.06.110</v>
          </cell>
          <cell r="B3484" t="str">
            <v>CDHU 187</v>
          </cell>
          <cell r="C3484" t="str">
            <v>Válvula de segurança em ferro fundido rosqueada com pressão de ajuste 6,1 até 10,0kgf/cm², DN= 3/4´</v>
          </cell>
          <cell r="D3484" t="str">
            <v>UN</v>
          </cell>
          <cell r="E3484">
            <v>3247.44</v>
          </cell>
          <cell r="F3484">
            <v>28.71</v>
          </cell>
          <cell r="G3484">
            <v>3276.15</v>
          </cell>
        </row>
        <row r="3485">
          <cell r="A3485" t="str">
            <v>47.06.180</v>
          </cell>
          <cell r="B3485" t="str">
            <v>CDHU 187</v>
          </cell>
          <cell r="C3485" t="str">
            <v>Válvula de gaveta em ferro fundido com bolsa, DN= 100mm</v>
          </cell>
          <cell r="D3485" t="str">
            <v>UN</v>
          </cell>
          <cell r="E3485">
            <v>1021.25</v>
          </cell>
          <cell r="F3485">
            <v>95.72</v>
          </cell>
          <cell r="G3485">
            <v>1116.97</v>
          </cell>
        </row>
        <row r="3486">
          <cell r="A3486" t="str">
            <v>47.06.310</v>
          </cell>
          <cell r="B3486" t="str">
            <v>CDHU 187</v>
          </cell>
          <cell r="C3486" t="str">
            <v>Visor de fluxo com janela simples, corpo em ferro fundido ou aço carbono, DN = 1´</v>
          </cell>
          <cell r="D3486" t="str">
            <v>UN</v>
          </cell>
          <cell r="E3486">
            <v>1106.9100000000001</v>
          </cell>
          <cell r="F3486">
            <v>35.89</v>
          </cell>
          <cell r="G3486">
            <v>1142.8</v>
          </cell>
        </row>
        <row r="3487">
          <cell r="A3487" t="str">
            <v>47.06.320</v>
          </cell>
          <cell r="B3487" t="str">
            <v>CDHU 187</v>
          </cell>
          <cell r="C3487" t="str">
            <v>Válvula de governo (retenção e alarme) completa, corpo em ferro fundido, classe 125 libras, DN= 4´</v>
          </cell>
          <cell r="D3487" t="str">
            <v>UN</v>
          </cell>
          <cell r="E3487">
            <v>8838.3799999999992</v>
          </cell>
          <cell r="F3487">
            <v>143.58000000000001</v>
          </cell>
          <cell r="G3487">
            <v>8981.9599999999991</v>
          </cell>
        </row>
        <row r="3488">
          <cell r="A3488" t="str">
            <v>47.06.330</v>
          </cell>
          <cell r="B3488" t="str">
            <v>CDHU 187</v>
          </cell>
          <cell r="C3488" t="str">
            <v>Válvula de gaveta em ferro fundido, haste ascendente com flange, classe 125 libras, DN= 4´</v>
          </cell>
          <cell r="D3488" t="str">
            <v>UN</v>
          </cell>
          <cell r="E3488">
            <v>2071.36</v>
          </cell>
          <cell r="F3488">
            <v>95.72</v>
          </cell>
          <cell r="G3488">
            <v>2167.08</v>
          </cell>
        </row>
        <row r="3489">
          <cell r="A3489" t="str">
            <v>47.06.340</v>
          </cell>
          <cell r="B3489" t="str">
            <v>CDHU 187</v>
          </cell>
          <cell r="C3489" t="str">
            <v>Válvula de gaveta em ferro fundido, haste ascendente com flange, classe 125 libras, DN= 6´</v>
          </cell>
          <cell r="D3489" t="str">
            <v>UN</v>
          </cell>
          <cell r="E3489">
            <v>3061.08</v>
          </cell>
          <cell r="F3489">
            <v>95.72</v>
          </cell>
          <cell r="G3489">
            <v>3156.8</v>
          </cell>
        </row>
        <row r="3490">
          <cell r="A3490" t="str">
            <v>47.06.350</v>
          </cell>
          <cell r="B3490" t="str">
            <v>CDHU 187</v>
          </cell>
          <cell r="C3490" t="str">
            <v>Válvula de retenção vertical em ferro fundido com flange, classe 125 libras, DN= 4´</v>
          </cell>
          <cell r="D3490" t="str">
            <v>UN</v>
          </cell>
          <cell r="E3490">
            <v>2055.5500000000002</v>
          </cell>
          <cell r="F3490">
            <v>95.72</v>
          </cell>
          <cell r="G3490">
            <v>2151.27</v>
          </cell>
        </row>
        <row r="3491">
          <cell r="A3491" t="str">
            <v>47.07</v>
          </cell>
          <cell r="B3491" t="str">
            <v>CDHU 187</v>
          </cell>
          <cell r="C3491" t="str">
            <v>Registro e / ou valvula em aco carbono fundido</v>
          </cell>
        </row>
        <row r="3492">
          <cell r="A3492" t="str">
            <v>47.07.010</v>
          </cell>
          <cell r="B3492" t="str">
            <v>CDHU 187</v>
          </cell>
          <cell r="C3492" t="str">
            <v>Válvula de esfera em aço carbono fundido, passagem plena, classe 150 libras para vapor e classe 600 libras para água, óleo e gás, DN= 1/2´</v>
          </cell>
          <cell r="D3492" t="str">
            <v>UN</v>
          </cell>
          <cell r="E3492">
            <v>86.11</v>
          </cell>
          <cell r="F3492">
            <v>21.54</v>
          </cell>
          <cell r="G3492">
            <v>107.65</v>
          </cell>
        </row>
        <row r="3493">
          <cell r="A3493" t="str">
            <v>47.07.020</v>
          </cell>
          <cell r="B3493" t="str">
            <v>CDHU 187</v>
          </cell>
          <cell r="C3493" t="str">
            <v>Válvula de esfera em aço carbono fundido, passagem plena, classe 150 libras para vapor e classe 600 libras para água, óleo e gás, DN= 3/4´</v>
          </cell>
          <cell r="D3493" t="str">
            <v>UN</v>
          </cell>
          <cell r="E3493">
            <v>122.62</v>
          </cell>
          <cell r="F3493">
            <v>28.71</v>
          </cell>
          <cell r="G3493">
            <v>151.33000000000001</v>
          </cell>
        </row>
        <row r="3494">
          <cell r="A3494" t="str">
            <v>47.07.030</v>
          </cell>
          <cell r="B3494" t="str">
            <v>CDHU 187</v>
          </cell>
          <cell r="C3494" t="str">
            <v>Válvula de esfera em aço carbono fundido, passagem plena, classe 150 libras para vapor e classe 600 libras para água, óleo e gás, DN= 1´</v>
          </cell>
          <cell r="D3494" t="str">
            <v>UN</v>
          </cell>
          <cell r="E3494">
            <v>147.13</v>
          </cell>
          <cell r="F3494">
            <v>35.89</v>
          </cell>
          <cell r="G3494">
            <v>183.02</v>
          </cell>
        </row>
        <row r="3495">
          <cell r="A3495" t="str">
            <v>47.07.031</v>
          </cell>
          <cell r="B3495" t="str">
            <v>CDHU 187</v>
          </cell>
          <cell r="C3495" t="str">
            <v>Válvula de esfera em aço carbono fundido, passagem plena, classe 150 libras para vapor e classe 600 libras para água, óleo e gás, DN= 1.1/4´</v>
          </cell>
          <cell r="D3495" t="str">
            <v>UN</v>
          </cell>
          <cell r="E3495">
            <v>223.92</v>
          </cell>
          <cell r="F3495">
            <v>38.29</v>
          </cell>
          <cell r="G3495">
            <v>262.20999999999998</v>
          </cell>
        </row>
        <row r="3496">
          <cell r="A3496" t="str">
            <v>47.07.090</v>
          </cell>
          <cell r="B3496" t="str">
            <v>CDHU 187</v>
          </cell>
          <cell r="C3496" t="str">
            <v>Válvula de esfera em aço carbono fundido, passagem plena, extremidades rosqueáveis, classe 300 libras para vapor saturado, DN= 2´</v>
          </cell>
          <cell r="D3496" t="str">
            <v>UN</v>
          </cell>
          <cell r="E3496">
            <v>493.35</v>
          </cell>
          <cell r="F3496">
            <v>59.83</v>
          </cell>
          <cell r="G3496">
            <v>553.17999999999995</v>
          </cell>
        </row>
        <row r="3497">
          <cell r="A3497" t="str">
            <v>47.09</v>
          </cell>
          <cell r="B3497" t="str">
            <v>CDHU 187</v>
          </cell>
          <cell r="C3497" t="str">
            <v>Registro e / ou valvula em aco carbono forjado</v>
          </cell>
        </row>
        <row r="3498">
          <cell r="A3498" t="str">
            <v>47.09.010</v>
          </cell>
          <cell r="B3498" t="str">
            <v>CDHU 187</v>
          </cell>
          <cell r="C3498" t="str">
            <v>Válvula globo em aço carbono forjado, classe 800 libras para vapor e classe 2000 libras para água, óleo e gás, DN= 3/4´</v>
          </cell>
          <cell r="D3498" t="str">
            <v>UN</v>
          </cell>
          <cell r="E3498">
            <v>386.3</v>
          </cell>
          <cell r="F3498">
            <v>28.71</v>
          </cell>
          <cell r="G3498">
            <v>415.01</v>
          </cell>
        </row>
        <row r="3499">
          <cell r="A3499" t="str">
            <v>47.09.020</v>
          </cell>
          <cell r="B3499" t="str">
            <v>CDHU 187</v>
          </cell>
          <cell r="C3499" t="str">
            <v>Válvula globo em aço carbono forjado, classe 800 libras para vapor e classe 2000 libras para água, óleo e gás, DN= 1´</v>
          </cell>
          <cell r="D3499" t="str">
            <v>UN</v>
          </cell>
          <cell r="E3499">
            <v>532.15</v>
          </cell>
          <cell r="F3499">
            <v>35.89</v>
          </cell>
          <cell r="G3499">
            <v>568.04</v>
          </cell>
        </row>
        <row r="3500">
          <cell r="A3500" t="str">
            <v>47.09.030</v>
          </cell>
          <cell r="B3500" t="str">
            <v>CDHU 187</v>
          </cell>
          <cell r="C3500" t="str">
            <v>Válvula globo em aço carbono forjado, classe 800 libras para vapor e classe 2000 libras para água, óleo e gás, DN= 1 1/2´</v>
          </cell>
          <cell r="D3500" t="str">
            <v>UN</v>
          </cell>
          <cell r="E3500">
            <v>948.16</v>
          </cell>
          <cell r="F3500">
            <v>47.86</v>
          </cell>
          <cell r="G3500">
            <v>996.02</v>
          </cell>
        </row>
        <row r="3501">
          <cell r="A3501" t="str">
            <v>47.09.040</v>
          </cell>
          <cell r="B3501" t="str">
            <v>CDHU 187</v>
          </cell>
          <cell r="C3501" t="str">
            <v>Válvula globo em aço carbono forjado, classe 800 libras para vapor e classe 2000 libras para água, óleo e gás, DN= 2´</v>
          </cell>
          <cell r="D3501" t="str">
            <v>UN</v>
          </cell>
          <cell r="E3501">
            <v>1339.72</v>
          </cell>
          <cell r="F3501">
            <v>59.83</v>
          </cell>
          <cell r="G3501">
            <v>1399.55</v>
          </cell>
        </row>
        <row r="3502">
          <cell r="A3502" t="str">
            <v>47.10</v>
          </cell>
          <cell r="B3502" t="str">
            <v>CDHU 187</v>
          </cell>
          <cell r="C3502" t="str">
            <v>Registro e / ou valvula em aco inoxidavel forjado</v>
          </cell>
        </row>
        <row r="3503">
          <cell r="A3503" t="str">
            <v>47.10.010</v>
          </cell>
          <cell r="B3503" t="str">
            <v>CDHU 187</v>
          </cell>
          <cell r="C3503" t="str">
            <v>Purgador termodinâmico com filtro incorporado, em aço inoxidável forjado, pressão de 0,25 a 42 kg/cm², temperatura até 425°C, DN= 1/2´</v>
          </cell>
          <cell r="D3503" t="str">
            <v>UN</v>
          </cell>
          <cell r="E3503">
            <v>700.65</v>
          </cell>
          <cell r="F3503">
            <v>21.54</v>
          </cell>
          <cell r="G3503">
            <v>722.19</v>
          </cell>
        </row>
        <row r="3504">
          <cell r="A3504" t="str">
            <v>47.11</v>
          </cell>
          <cell r="B3504" t="str">
            <v>CDHU 187</v>
          </cell>
          <cell r="C3504" t="str">
            <v>Aparelho de medicao e controle</v>
          </cell>
        </row>
        <row r="3505">
          <cell r="A3505" t="str">
            <v>47.11.021</v>
          </cell>
          <cell r="B3505" t="str">
            <v>CDHU 187</v>
          </cell>
          <cell r="C3505" t="str">
            <v>Pressostato diferencial ajustável mecânico, montagem inferior com diâmetro de 1/2" e/ou 1/4", faixa de operação até 16 bar</v>
          </cell>
          <cell r="D3505" t="str">
            <v>UN</v>
          </cell>
          <cell r="E3505">
            <v>452.8</v>
          </cell>
          <cell r="F3505">
            <v>100.19</v>
          </cell>
          <cell r="G3505">
            <v>552.99</v>
          </cell>
        </row>
        <row r="3506">
          <cell r="A3506" t="str">
            <v>47.11.080</v>
          </cell>
          <cell r="B3506" t="str">
            <v>CDHU 187</v>
          </cell>
          <cell r="C3506" t="str">
            <v>Termômetro bimetálico, mostrador com 4´, saída angular, escala 0-100°C</v>
          </cell>
          <cell r="D3506" t="str">
            <v>UN</v>
          </cell>
          <cell r="E3506">
            <v>173.48</v>
          </cell>
          <cell r="F3506">
            <v>9.57</v>
          </cell>
          <cell r="G3506">
            <v>183.05</v>
          </cell>
        </row>
        <row r="3507">
          <cell r="A3507" t="str">
            <v>47.11.100</v>
          </cell>
          <cell r="B3507" t="str">
            <v>CDHU 187</v>
          </cell>
          <cell r="C3507" t="str">
            <v>Manômetro com mostrador de 4´, escalas: 0-4 / 0-7 / 0-10 / 0-17 / 0-21 / 0-28 kg/cm²</v>
          </cell>
          <cell r="D3507" t="str">
            <v>UN</v>
          </cell>
          <cell r="E3507">
            <v>180.54</v>
          </cell>
          <cell r="F3507">
            <v>23.94</v>
          </cell>
          <cell r="G3507">
            <v>204.48</v>
          </cell>
        </row>
        <row r="3508">
          <cell r="A3508" t="str">
            <v>47.11.111</v>
          </cell>
          <cell r="B3508" t="str">
            <v>CDHU 187</v>
          </cell>
          <cell r="C3508" t="str">
            <v>Pressostato diferencial ajustável, caixa à prova de água, unidade sensora em aço inoxidável 316, faixa de operação entre 1,4 a 14 bar, para fluídos corrosivos, DN=1/2´</v>
          </cell>
          <cell r="D3508" t="str">
            <v>UN</v>
          </cell>
          <cell r="E3508">
            <v>7426.99</v>
          </cell>
          <cell r="F3508">
            <v>100.19</v>
          </cell>
          <cell r="G3508">
            <v>7527.18</v>
          </cell>
        </row>
        <row r="3509">
          <cell r="A3509" t="str">
            <v>47.12</v>
          </cell>
          <cell r="B3509" t="str">
            <v>CDHU 187</v>
          </cell>
          <cell r="C3509" t="str">
            <v>Registro e / ou valvula em ferro ductil</v>
          </cell>
        </row>
        <row r="3510">
          <cell r="A3510" t="str">
            <v>47.12.040</v>
          </cell>
          <cell r="B3510" t="str">
            <v>CDHU 187</v>
          </cell>
          <cell r="C3510" t="str">
            <v>Válvula de gaveta em ferro dúctil com flanges, classe PN-10, DN= 200mm</v>
          </cell>
          <cell r="D3510" t="str">
            <v>UN</v>
          </cell>
          <cell r="E3510">
            <v>2963.95</v>
          </cell>
          <cell r="F3510">
            <v>165.69</v>
          </cell>
          <cell r="G3510">
            <v>3129.64</v>
          </cell>
        </row>
        <row r="3511">
          <cell r="A3511" t="str">
            <v>47.12.270</v>
          </cell>
          <cell r="B3511" t="str">
            <v>CDHU 187</v>
          </cell>
          <cell r="C3511" t="str">
            <v>Válvula de gaveta em ferro dúctil com flanges, classe PN-10, DN= 80mm</v>
          </cell>
          <cell r="D3511" t="str">
            <v>UN</v>
          </cell>
          <cell r="E3511">
            <v>1055.52</v>
          </cell>
          <cell r="F3511">
            <v>165.69</v>
          </cell>
          <cell r="G3511">
            <v>1221.21</v>
          </cell>
        </row>
        <row r="3512">
          <cell r="A3512" t="str">
            <v>47.12.280</v>
          </cell>
          <cell r="B3512" t="str">
            <v>CDHU 187</v>
          </cell>
          <cell r="C3512" t="str">
            <v>Válvula globo auto-operada hidraulicamente, em ferro dúctil, classe PN-10/16, DN= 50mm</v>
          </cell>
          <cell r="D3512" t="str">
            <v>UN</v>
          </cell>
          <cell r="E3512">
            <v>1280.1500000000001</v>
          </cell>
          <cell r="F3512">
            <v>59.83</v>
          </cell>
          <cell r="G3512">
            <v>1339.98</v>
          </cell>
        </row>
        <row r="3513">
          <cell r="A3513" t="str">
            <v>47.12.290</v>
          </cell>
          <cell r="B3513" t="str">
            <v>CDHU 187</v>
          </cell>
          <cell r="C3513" t="str">
            <v>Válvula globo auto-operada hidraulicamente, comandada por solenóide, em ferro dúctil, classe PN-10, DN= 50mm</v>
          </cell>
          <cell r="D3513" t="str">
            <v>UN</v>
          </cell>
          <cell r="E3513">
            <v>1696.7</v>
          </cell>
          <cell r="F3513">
            <v>107.69</v>
          </cell>
          <cell r="G3513">
            <v>1804.39</v>
          </cell>
        </row>
        <row r="3514">
          <cell r="A3514" t="str">
            <v>47.12.300</v>
          </cell>
          <cell r="B3514" t="str">
            <v>CDHU 187</v>
          </cell>
          <cell r="C3514" t="str">
            <v>Válvula globo auto-operada hidraulicamente, comandada por solenóide, em ferro dúctil, classe PN-10, DN= 100mm</v>
          </cell>
          <cell r="D3514" t="str">
            <v>UN</v>
          </cell>
          <cell r="E3514">
            <v>2504.62</v>
          </cell>
          <cell r="F3514">
            <v>107.69</v>
          </cell>
          <cell r="G3514">
            <v>2612.31</v>
          </cell>
        </row>
        <row r="3515">
          <cell r="A3515" t="str">
            <v>47.12.310</v>
          </cell>
          <cell r="B3515" t="str">
            <v>CDHU 187</v>
          </cell>
          <cell r="C3515" t="str">
            <v>Válvula de gaveta em ferro dúctil com flanges, classe PN-10, DN= 300mm</v>
          </cell>
          <cell r="D3515" t="str">
            <v>UN</v>
          </cell>
          <cell r="E3515">
            <v>6403.07</v>
          </cell>
          <cell r="F3515">
            <v>165.69</v>
          </cell>
          <cell r="G3515">
            <v>6568.76</v>
          </cell>
        </row>
        <row r="3516">
          <cell r="A3516" t="str">
            <v>47.12.320</v>
          </cell>
          <cell r="B3516" t="str">
            <v>CDHU 187</v>
          </cell>
          <cell r="C3516" t="str">
            <v>Válvula de gaveta em ferro dúctil com flanges, classe PN-10, DN= 100mm</v>
          </cell>
          <cell r="D3516" t="str">
            <v>UN</v>
          </cell>
          <cell r="E3516">
            <v>1155.1600000000001</v>
          </cell>
          <cell r="F3516">
            <v>165.69</v>
          </cell>
          <cell r="G3516">
            <v>1320.85</v>
          </cell>
        </row>
        <row r="3517">
          <cell r="A3517" t="str">
            <v>47.12.330</v>
          </cell>
          <cell r="B3517" t="str">
            <v>CDHU 187</v>
          </cell>
          <cell r="C3517" t="str">
            <v>Válvula de gaveta em ferro dúctil com flanges, classe PN-10, DN= 150mm</v>
          </cell>
          <cell r="D3517" t="str">
            <v>UN</v>
          </cell>
          <cell r="E3517">
            <v>1810.59</v>
          </cell>
          <cell r="F3517">
            <v>165.69</v>
          </cell>
          <cell r="G3517">
            <v>1976.28</v>
          </cell>
        </row>
        <row r="3518">
          <cell r="A3518" t="str">
            <v>47.12.340</v>
          </cell>
          <cell r="B3518" t="str">
            <v>CDHU 187</v>
          </cell>
          <cell r="C3518" t="str">
            <v>Ventosa simples rosqueada em ferro dúctil, classe PN-25, DN= 3/4´</v>
          </cell>
          <cell r="D3518" t="str">
            <v>UN</v>
          </cell>
          <cell r="E3518">
            <v>875.62</v>
          </cell>
          <cell r="F3518">
            <v>14.36</v>
          </cell>
          <cell r="G3518">
            <v>889.98</v>
          </cell>
        </row>
        <row r="3519">
          <cell r="A3519" t="str">
            <v>47.12.350</v>
          </cell>
          <cell r="B3519" t="str">
            <v>CDHU 187</v>
          </cell>
          <cell r="C3519" t="str">
            <v>Ventosa de tríplice função em ferro dúctil flangeada, classe PN-10/16/25, DN= 50mm</v>
          </cell>
          <cell r="D3519" t="str">
            <v>UN</v>
          </cell>
          <cell r="E3519">
            <v>2399.3200000000002</v>
          </cell>
          <cell r="F3519">
            <v>21.06</v>
          </cell>
          <cell r="G3519">
            <v>2420.38</v>
          </cell>
        </row>
        <row r="3520">
          <cell r="A3520" t="str">
            <v>47.14</v>
          </cell>
          <cell r="B3520" t="str">
            <v>CDHU 187</v>
          </cell>
          <cell r="C3520" t="str">
            <v>Registro e / ou valvula em PVC rigido ou ABS</v>
          </cell>
        </row>
        <row r="3521">
          <cell r="A3521" t="str">
            <v>47.14.020</v>
          </cell>
          <cell r="B3521" t="str">
            <v>CDHU 187</v>
          </cell>
          <cell r="C3521" t="str">
            <v>Registro de pressão em PVC rígido, soldável, DN= 25mm (3/4´)</v>
          </cell>
          <cell r="D3521" t="str">
            <v>UN</v>
          </cell>
          <cell r="E3521">
            <v>12.68</v>
          </cell>
          <cell r="F3521">
            <v>21.54</v>
          </cell>
          <cell r="G3521">
            <v>34.22</v>
          </cell>
        </row>
        <row r="3522">
          <cell r="A3522" t="str">
            <v>47.14.200</v>
          </cell>
          <cell r="B3522" t="str">
            <v>CDHU 187</v>
          </cell>
          <cell r="C3522" t="str">
            <v>Registro regulador de vazão para torneira, misturador e bidê, em ABS com canopla, DN= 1/2´</v>
          </cell>
          <cell r="D3522" t="str">
            <v>UN</v>
          </cell>
          <cell r="E3522">
            <v>44.04</v>
          </cell>
          <cell r="F3522">
            <v>21.54</v>
          </cell>
          <cell r="G3522">
            <v>65.58</v>
          </cell>
        </row>
        <row r="3523">
          <cell r="A3523" t="str">
            <v>47.20</v>
          </cell>
          <cell r="B3523" t="str">
            <v>CDHU 187</v>
          </cell>
          <cell r="C3523" t="str">
            <v>Reparos, conservacoes e complementos - GRUPO 47</v>
          </cell>
        </row>
        <row r="3524">
          <cell r="A3524" t="str">
            <v>47.20.010</v>
          </cell>
          <cell r="B3524" t="str">
            <v>CDHU 187</v>
          </cell>
          <cell r="C3524" t="str">
            <v>Pigtail em latão para manômetro, DN= 1/2´</v>
          </cell>
          <cell r="D3524" t="str">
            <v>UN</v>
          </cell>
          <cell r="E3524">
            <v>110.04</v>
          </cell>
          <cell r="F3524">
            <v>7.18</v>
          </cell>
          <cell r="G3524">
            <v>117.22</v>
          </cell>
        </row>
        <row r="3525">
          <cell r="A3525" t="str">
            <v>47.20.020</v>
          </cell>
          <cell r="B3525" t="str">
            <v>CDHU 187</v>
          </cell>
          <cell r="C3525" t="str">
            <v>Filtro ´Y´ em bronze para gás combustível, DN= 2´</v>
          </cell>
          <cell r="D3525" t="str">
            <v>UN</v>
          </cell>
          <cell r="E3525">
            <v>412.89</v>
          </cell>
          <cell r="F3525">
            <v>59.83</v>
          </cell>
          <cell r="G3525">
            <v>472.72</v>
          </cell>
        </row>
        <row r="3526">
          <cell r="A3526" t="str">
            <v>47.20.030</v>
          </cell>
          <cell r="B3526" t="str">
            <v>CDHU 187</v>
          </cell>
          <cell r="C3526" t="str">
            <v>Filtro ´Y´ em ferro fundido, classe 125 libras para vapor saturado, com extremidades rosqueáveis, DN= 2´</v>
          </cell>
          <cell r="D3526" t="str">
            <v>UN</v>
          </cell>
          <cell r="E3526">
            <v>489.35</v>
          </cell>
          <cell r="F3526">
            <v>59.83</v>
          </cell>
          <cell r="G3526">
            <v>549.17999999999995</v>
          </cell>
        </row>
        <row r="3527">
          <cell r="A3527" t="str">
            <v>47.20.070</v>
          </cell>
          <cell r="B3527" t="str">
            <v>CDHU 187</v>
          </cell>
          <cell r="C3527" t="str">
            <v>Pigtail flexível, revestido com borracha sintética resistente, DN= 7/16´ comprimento até 1,00 m</v>
          </cell>
          <cell r="D3527" t="str">
            <v>UN</v>
          </cell>
          <cell r="E3527">
            <v>34.44</v>
          </cell>
          <cell r="F3527">
            <v>10.1</v>
          </cell>
          <cell r="G3527">
            <v>44.54</v>
          </cell>
        </row>
        <row r="3528">
          <cell r="A3528" t="str">
            <v>47.20.080</v>
          </cell>
          <cell r="B3528" t="str">
            <v>CDHU 187</v>
          </cell>
          <cell r="C3528" t="str">
            <v>Regulador de primeiro estágio de alta pressão até 2 kgf/cm², vazão de 90 kg GLP/hora</v>
          </cell>
          <cell r="D3528" t="str">
            <v>UN</v>
          </cell>
          <cell r="E3528">
            <v>735.01</v>
          </cell>
          <cell r="F3528">
            <v>33.67</v>
          </cell>
          <cell r="G3528">
            <v>768.68</v>
          </cell>
        </row>
        <row r="3529">
          <cell r="A3529" t="str">
            <v>47.20.100</v>
          </cell>
          <cell r="B3529" t="str">
            <v>CDHU 187</v>
          </cell>
          <cell r="C3529" t="str">
            <v>Regulador de primeiro estágio de alta pressão até 1,3 kgf/cm², vazão de 50 kg GLP/hora</v>
          </cell>
          <cell r="D3529" t="str">
            <v>UN</v>
          </cell>
          <cell r="E3529">
            <v>344.59</v>
          </cell>
          <cell r="F3529">
            <v>33.67</v>
          </cell>
          <cell r="G3529">
            <v>378.26</v>
          </cell>
        </row>
        <row r="3530">
          <cell r="A3530" t="str">
            <v>47.20.120</v>
          </cell>
          <cell r="B3530" t="str">
            <v>CDHU 187</v>
          </cell>
          <cell r="C3530" t="str">
            <v>Regulador de segundo estágio para gás, uso industrial, vazão até 12 kg GLP/hora</v>
          </cell>
          <cell r="D3530" t="str">
            <v>UN</v>
          </cell>
          <cell r="E3530">
            <v>88.42</v>
          </cell>
          <cell r="F3530">
            <v>23.94</v>
          </cell>
          <cell r="G3530">
            <v>112.36</v>
          </cell>
        </row>
        <row r="3531">
          <cell r="A3531" t="str">
            <v>47.20.181</v>
          </cell>
          <cell r="B3531" t="str">
            <v>CDHU 187</v>
          </cell>
          <cell r="C3531" t="str">
            <v>Filtro Y em aço carbono, classe 150 libras, conexões flangeadas, DN= 4´</v>
          </cell>
          <cell r="D3531" t="str">
            <v>UN</v>
          </cell>
          <cell r="E3531">
            <v>4346.8100000000004</v>
          </cell>
          <cell r="F3531">
            <v>143.58000000000001</v>
          </cell>
          <cell r="G3531">
            <v>4490.3900000000003</v>
          </cell>
        </row>
        <row r="3532">
          <cell r="A3532" t="str">
            <v>47.20.190</v>
          </cell>
          <cell r="B3532" t="str">
            <v>CDHU 187</v>
          </cell>
          <cell r="C3532" t="str">
            <v>Chave de fluxo tipo palheta para tubulação de líquidos</v>
          </cell>
          <cell r="D3532" t="str">
            <v>UN</v>
          </cell>
          <cell r="E3532">
            <v>91.65</v>
          </cell>
          <cell r="F3532">
            <v>19.149999999999999</v>
          </cell>
          <cell r="G3532">
            <v>110.8</v>
          </cell>
        </row>
        <row r="3533">
          <cell r="A3533" t="str">
            <v>47.20.300</v>
          </cell>
          <cell r="B3533" t="str">
            <v>CDHU 187</v>
          </cell>
          <cell r="C3533" t="str">
            <v>Chave de fluxo de água com retardo para tubulações com diâmetro nominal de 1´ a 6´ - conexão BSP</v>
          </cell>
          <cell r="D3533" t="str">
            <v>UN</v>
          </cell>
          <cell r="E3533">
            <v>470.66</v>
          </cell>
          <cell r="F3533">
            <v>56.78</v>
          </cell>
          <cell r="G3533">
            <v>527.44000000000005</v>
          </cell>
        </row>
        <row r="3534">
          <cell r="A3534" t="str">
            <v>47.20.320</v>
          </cell>
          <cell r="B3534" t="str">
            <v>CDHU 187</v>
          </cell>
          <cell r="C3534" t="str">
            <v>Filtro ´Y´ corpo em bronze, pressão de serviço até 20,7 bar (PN 20), DN= 1 1/2´</v>
          </cell>
          <cell r="D3534" t="str">
            <v>UN</v>
          </cell>
          <cell r="E3534">
            <v>275.62</v>
          </cell>
          <cell r="F3534">
            <v>59.83</v>
          </cell>
          <cell r="G3534">
            <v>335.45</v>
          </cell>
        </row>
        <row r="3535">
          <cell r="A3535" t="str">
            <v>47.20.330</v>
          </cell>
          <cell r="B3535" t="str">
            <v>CDHU 187</v>
          </cell>
          <cell r="C3535" t="str">
            <v>Filtro ´Y´ corpo em bronze, pressão de serviço até 20,7 bar (PN 20), DN= 2´</v>
          </cell>
          <cell r="D3535" t="str">
            <v>UN</v>
          </cell>
          <cell r="E3535">
            <v>330.31</v>
          </cell>
          <cell r="F3535">
            <v>59.83</v>
          </cell>
          <cell r="G3535">
            <v>390.14</v>
          </cell>
        </row>
        <row r="3536">
          <cell r="A3536" t="str">
            <v>48</v>
          </cell>
          <cell r="B3536" t="str">
            <v>CDHU 187</v>
          </cell>
          <cell r="C3536" t="str">
            <v>RESERVATORIO E TANQUE PARA LIQUIDOS E GASES</v>
          </cell>
        </row>
        <row r="3537">
          <cell r="A3537" t="str">
            <v>48.02</v>
          </cell>
          <cell r="B3537" t="str">
            <v>CDHU 187</v>
          </cell>
          <cell r="C3537" t="str">
            <v>Reservatorio em material sintetico</v>
          </cell>
        </row>
        <row r="3538">
          <cell r="A3538" t="str">
            <v>48.02.008</v>
          </cell>
          <cell r="B3538" t="str">
            <v>CDHU 187</v>
          </cell>
          <cell r="C3538" t="str">
            <v>Reservatório de fibra de vidro - capacidade de 15.000 litros</v>
          </cell>
          <cell r="D3538" t="str">
            <v>UN</v>
          </cell>
          <cell r="E3538">
            <v>7525.97</v>
          </cell>
          <cell r="F3538">
            <v>106.27</v>
          </cell>
          <cell r="G3538">
            <v>7632.24</v>
          </cell>
        </row>
        <row r="3539">
          <cell r="A3539" t="str">
            <v>48.02.009</v>
          </cell>
          <cell r="B3539" t="str">
            <v>CDHU 187</v>
          </cell>
          <cell r="C3539" t="str">
            <v>Reservatório de fibra de vidro - capacidade de 20.000 litros</v>
          </cell>
          <cell r="D3539" t="str">
            <v>UN</v>
          </cell>
          <cell r="E3539">
            <v>11139.9</v>
          </cell>
          <cell r="F3539">
            <v>145.21</v>
          </cell>
          <cell r="G3539">
            <v>11285.11</v>
          </cell>
        </row>
        <row r="3540">
          <cell r="A3540" t="str">
            <v>48.02.204</v>
          </cell>
          <cell r="B3540" t="str">
            <v>CDHU 187</v>
          </cell>
          <cell r="C3540" t="str">
            <v>Reservatório em polietileno com tampa de encaixar - capacidade de 2.000 litros</v>
          </cell>
          <cell r="D3540" t="str">
            <v>UN</v>
          </cell>
          <cell r="E3540">
            <v>1200.54</v>
          </cell>
          <cell r="F3540">
            <v>57.6</v>
          </cell>
          <cell r="G3540">
            <v>1258.1400000000001</v>
          </cell>
        </row>
        <row r="3541">
          <cell r="A3541" t="str">
            <v>48.02.205</v>
          </cell>
          <cell r="B3541" t="str">
            <v>CDHU 187</v>
          </cell>
          <cell r="C3541" t="str">
            <v>Reservatório em polietileno com tampa de encaixar - capacidade de 3.000 litros</v>
          </cell>
          <cell r="D3541" t="str">
            <v>UN</v>
          </cell>
          <cell r="E3541">
            <v>1938.91</v>
          </cell>
          <cell r="F3541">
            <v>57.6</v>
          </cell>
          <cell r="G3541">
            <v>1996.51</v>
          </cell>
        </row>
        <row r="3542">
          <cell r="A3542" t="str">
            <v>48.02.206</v>
          </cell>
          <cell r="B3542" t="str">
            <v>CDHU 187</v>
          </cell>
          <cell r="C3542" t="str">
            <v>Reservatório em polietileno com tampa de encaixar - capacidade de 5.000 litros</v>
          </cell>
          <cell r="D3542" t="str">
            <v>UN</v>
          </cell>
          <cell r="E3542">
            <v>3138.1</v>
          </cell>
          <cell r="F3542">
            <v>67.33</v>
          </cell>
          <cell r="G3542">
            <v>3205.43</v>
          </cell>
        </row>
        <row r="3543">
          <cell r="A3543" t="str">
            <v>48.02.207</v>
          </cell>
          <cell r="B3543" t="str">
            <v>CDHU 187</v>
          </cell>
          <cell r="C3543" t="str">
            <v>Reservatório em polietileno com tampa de encaixar - capacidade de 10.000 litros</v>
          </cell>
          <cell r="D3543" t="str">
            <v>UN</v>
          </cell>
          <cell r="E3543">
            <v>5496.95</v>
          </cell>
          <cell r="F3543">
            <v>86.8</v>
          </cell>
          <cell r="G3543">
            <v>5583.75</v>
          </cell>
        </row>
        <row r="3544">
          <cell r="A3544" t="str">
            <v>48.02.300</v>
          </cell>
          <cell r="B3544" t="str">
            <v>CDHU 187</v>
          </cell>
          <cell r="C3544" t="str">
            <v>Reservatório em polietileno de alta densidade (cisterna) com antioxidante e proteção contra raios ultravioleta (UV) - capacidade de 5.000 litros</v>
          </cell>
          <cell r="D3544" t="str">
            <v>UN</v>
          </cell>
          <cell r="E3544">
            <v>8446.74</v>
          </cell>
          <cell r="F3544">
            <v>77.069999999999993</v>
          </cell>
          <cell r="G3544">
            <v>8523.81</v>
          </cell>
        </row>
        <row r="3545">
          <cell r="A3545" t="str">
            <v>48.02.310</v>
          </cell>
          <cell r="B3545" t="str">
            <v>CDHU 187</v>
          </cell>
          <cell r="C3545" t="str">
            <v>Reservatório em polietileno de alta densidade (cisterna) com antioxidante e proteção contra raios ultravioleta (UV) - capacidade de 10.000 litros</v>
          </cell>
          <cell r="D3545" t="str">
            <v>UN</v>
          </cell>
          <cell r="E3545">
            <v>15187.73</v>
          </cell>
          <cell r="F3545">
            <v>106.27</v>
          </cell>
          <cell r="G3545">
            <v>15294</v>
          </cell>
        </row>
        <row r="3546">
          <cell r="A3546" t="str">
            <v>48.02.400</v>
          </cell>
          <cell r="B3546" t="str">
            <v>CDHU 187</v>
          </cell>
          <cell r="C3546" t="str">
            <v>Reservatório em polietileno com tampa de rosca - capacidade de 1.000 litros</v>
          </cell>
          <cell r="D3546" t="str">
            <v>UN</v>
          </cell>
          <cell r="E3546">
            <v>936</v>
          </cell>
          <cell r="F3546">
            <v>67.33</v>
          </cell>
          <cell r="G3546">
            <v>1003.33</v>
          </cell>
        </row>
        <row r="3547">
          <cell r="A3547" t="str">
            <v>48.02.401</v>
          </cell>
          <cell r="B3547" t="str">
            <v>CDHU 187</v>
          </cell>
          <cell r="C3547" t="str">
            <v>Reservatório em polietileno com tampa de rosca - capacidade de 500 litros</v>
          </cell>
          <cell r="D3547" t="str">
            <v>UN</v>
          </cell>
          <cell r="E3547">
            <v>599.9</v>
          </cell>
          <cell r="F3547">
            <v>67.33</v>
          </cell>
          <cell r="G3547">
            <v>667.23</v>
          </cell>
        </row>
        <row r="3548">
          <cell r="A3548" t="str">
            <v>48.03</v>
          </cell>
          <cell r="B3548" t="str">
            <v>CDHU 187</v>
          </cell>
          <cell r="C3548" t="str">
            <v>Reservatorio metalico</v>
          </cell>
        </row>
        <row r="3549">
          <cell r="A3549" t="str">
            <v>48.03.010</v>
          </cell>
          <cell r="B3549" t="str">
            <v>CDHU 187</v>
          </cell>
          <cell r="C3549" t="str">
            <v>Reservatório metálico cilíndrico horizontal - capacidade de 1.000 litros</v>
          </cell>
          <cell r="D3549" t="str">
            <v>CJ</v>
          </cell>
          <cell r="E3549">
            <v>3662.17</v>
          </cell>
          <cell r="F3549">
            <v>67.33</v>
          </cell>
          <cell r="G3549">
            <v>3729.5</v>
          </cell>
        </row>
        <row r="3550">
          <cell r="A3550" t="str">
            <v>48.03.112</v>
          </cell>
          <cell r="B3550" t="str">
            <v>CDHU 187</v>
          </cell>
          <cell r="C3550" t="str">
            <v>Reservatório metálico cilíndrico horizontal - capacidade de 3.000 litros</v>
          </cell>
          <cell r="D3550" t="str">
            <v>CJ</v>
          </cell>
          <cell r="E3550">
            <v>6301.09</v>
          </cell>
          <cell r="F3550">
            <v>67.33</v>
          </cell>
          <cell r="G3550">
            <v>6368.42</v>
          </cell>
        </row>
        <row r="3551">
          <cell r="A3551" t="str">
            <v>48.03.130</v>
          </cell>
          <cell r="B3551" t="str">
            <v>CDHU 187</v>
          </cell>
          <cell r="C3551" t="str">
            <v>Reservatório metálico cilíndrico horizontal - capacidade de 5.000 litros</v>
          </cell>
          <cell r="D3551" t="str">
            <v>CJ</v>
          </cell>
          <cell r="E3551">
            <v>8938.5300000000007</v>
          </cell>
          <cell r="F3551">
            <v>67.33</v>
          </cell>
          <cell r="G3551">
            <v>9005.86</v>
          </cell>
        </row>
        <row r="3552">
          <cell r="A3552" t="str">
            <v>48.03.138</v>
          </cell>
          <cell r="B3552" t="str">
            <v>CDHU 187</v>
          </cell>
          <cell r="C3552" t="str">
            <v>Reservatório metálico cilíndrico horizontal - capacidade de 10.000 litros</v>
          </cell>
          <cell r="D3552" t="str">
            <v>CJ</v>
          </cell>
          <cell r="E3552">
            <v>16939.07</v>
          </cell>
          <cell r="F3552">
            <v>67.33</v>
          </cell>
          <cell r="G3552">
            <v>17006.400000000001</v>
          </cell>
        </row>
        <row r="3553">
          <cell r="A3553" t="str">
            <v>48.04</v>
          </cell>
          <cell r="B3553" t="str">
            <v>CDHU 187</v>
          </cell>
          <cell r="C3553" t="str">
            <v>Reservatorio em concreto</v>
          </cell>
        </row>
        <row r="3554">
          <cell r="A3554" t="str">
            <v>48.04.381</v>
          </cell>
          <cell r="B3554" t="str">
            <v>CDHU 187</v>
          </cell>
          <cell r="C3554" t="str">
            <v>Reservatório em concreto armado cilíndrico, vertical, bipartido, método construtivo em formas deslizantes, diâmetro interno de 3,50m a 4,00m, altura de 15,00m a 25,00m</v>
          </cell>
          <cell r="D3554" t="str">
            <v>M</v>
          </cell>
          <cell r="E3554">
            <v>16644.189999999999</v>
          </cell>
          <cell r="F3554">
            <v>3595.35</v>
          </cell>
          <cell r="G3554">
            <v>20239.54</v>
          </cell>
        </row>
        <row r="3555">
          <cell r="A3555" t="str">
            <v>48.04.391</v>
          </cell>
          <cell r="B3555" t="str">
            <v>CDHU 187</v>
          </cell>
          <cell r="C3555" t="str">
            <v>Reservatório em concreto armado cilíndrico, vertical, bipartido, método construtivo em formas deslizantes, diâmetro interno de 5,5m a 6,00m, altura de 25,00m a 30,00m</v>
          </cell>
          <cell r="D3555" t="str">
            <v>M</v>
          </cell>
          <cell r="E3555">
            <v>33524.629999999997</v>
          </cell>
          <cell r="F3555">
            <v>7694.5</v>
          </cell>
          <cell r="G3555">
            <v>41219.129999999997</v>
          </cell>
        </row>
        <row r="3556">
          <cell r="A3556" t="str">
            <v>48.05</v>
          </cell>
          <cell r="B3556" t="str">
            <v>CDHU 187</v>
          </cell>
          <cell r="C3556" t="str">
            <v>Torneira de boia</v>
          </cell>
        </row>
        <row r="3557">
          <cell r="A3557" t="str">
            <v>48.05.010</v>
          </cell>
          <cell r="B3557" t="str">
            <v>CDHU 187</v>
          </cell>
          <cell r="C3557" t="str">
            <v>Torneira de boia, DN= 3/4´</v>
          </cell>
          <cell r="D3557" t="str">
            <v>UN</v>
          </cell>
          <cell r="E3557">
            <v>83.98</v>
          </cell>
          <cell r="F3557">
            <v>14.36</v>
          </cell>
          <cell r="G3557">
            <v>98.34</v>
          </cell>
        </row>
        <row r="3558">
          <cell r="A3558" t="str">
            <v>48.05.020</v>
          </cell>
          <cell r="B3558" t="str">
            <v>CDHU 187</v>
          </cell>
          <cell r="C3558" t="str">
            <v>Torneira de boia, DN= 1´</v>
          </cell>
          <cell r="D3558" t="str">
            <v>UN</v>
          </cell>
          <cell r="E3558">
            <v>105.37</v>
          </cell>
          <cell r="F3558">
            <v>19.149999999999999</v>
          </cell>
          <cell r="G3558">
            <v>124.52</v>
          </cell>
        </row>
        <row r="3559">
          <cell r="A3559" t="str">
            <v>48.05.030</v>
          </cell>
          <cell r="B3559" t="str">
            <v>CDHU 187</v>
          </cell>
          <cell r="C3559" t="str">
            <v>Torneira de boia, DN= 1 1/4´</v>
          </cell>
          <cell r="D3559" t="str">
            <v>UN</v>
          </cell>
          <cell r="E3559">
            <v>221.07</v>
          </cell>
          <cell r="F3559">
            <v>21.54</v>
          </cell>
          <cell r="G3559">
            <v>242.61</v>
          </cell>
        </row>
        <row r="3560">
          <cell r="A3560" t="str">
            <v>48.05.040</v>
          </cell>
          <cell r="B3560" t="str">
            <v>CDHU 187</v>
          </cell>
          <cell r="C3560" t="str">
            <v>Torneira de boia, DN= 1 1/2´</v>
          </cell>
          <cell r="D3560" t="str">
            <v>UN</v>
          </cell>
          <cell r="E3560">
            <v>233.79</v>
          </cell>
          <cell r="F3560">
            <v>21.54</v>
          </cell>
          <cell r="G3560">
            <v>255.33</v>
          </cell>
        </row>
        <row r="3561">
          <cell r="A3561" t="str">
            <v>48.05.050</v>
          </cell>
          <cell r="B3561" t="str">
            <v>CDHU 187</v>
          </cell>
          <cell r="C3561" t="str">
            <v>Torneira de boia, DN= 2´</v>
          </cell>
          <cell r="D3561" t="str">
            <v>UN</v>
          </cell>
          <cell r="E3561">
            <v>317.92</v>
          </cell>
          <cell r="F3561">
            <v>28.71</v>
          </cell>
          <cell r="G3561">
            <v>346.63</v>
          </cell>
        </row>
        <row r="3562">
          <cell r="A3562" t="str">
            <v>48.05.052</v>
          </cell>
          <cell r="B3562" t="str">
            <v>CDHU 187</v>
          </cell>
          <cell r="C3562" t="str">
            <v>Torneira de boia, DN= 2 1/2´</v>
          </cell>
          <cell r="D3562" t="str">
            <v>UN</v>
          </cell>
          <cell r="E3562">
            <v>1317.84</v>
          </cell>
          <cell r="F3562">
            <v>21.54</v>
          </cell>
          <cell r="G3562">
            <v>1339.38</v>
          </cell>
        </row>
        <row r="3563">
          <cell r="A3563" t="str">
            <v>48.05.070</v>
          </cell>
          <cell r="B3563" t="str">
            <v>CDHU 187</v>
          </cell>
          <cell r="C3563" t="str">
            <v>Torneira de boia, tipo registro automático de entrada, DN= 3´</v>
          </cell>
          <cell r="D3563" t="str">
            <v>UN</v>
          </cell>
          <cell r="E3563">
            <v>1728.56</v>
          </cell>
          <cell r="F3563">
            <v>95.72</v>
          </cell>
          <cell r="G3563">
            <v>1824.28</v>
          </cell>
        </row>
        <row r="3564">
          <cell r="A3564" t="str">
            <v>48.20</v>
          </cell>
          <cell r="B3564" t="str">
            <v>CDHU 187</v>
          </cell>
          <cell r="C3564" t="str">
            <v>Reparos, conservacoes e complementos - GRUPO 48</v>
          </cell>
        </row>
        <row r="3565">
          <cell r="A3565" t="str">
            <v>48.20.020</v>
          </cell>
          <cell r="B3565" t="str">
            <v>CDHU 187</v>
          </cell>
          <cell r="C3565" t="str">
            <v>Limpeza de caixa d´água até 1.000 litros</v>
          </cell>
          <cell r="D3565" t="str">
            <v>UN</v>
          </cell>
          <cell r="F3565">
            <v>58.41</v>
          </cell>
          <cell r="G3565">
            <v>58.41</v>
          </cell>
        </row>
        <row r="3566">
          <cell r="A3566" t="str">
            <v>48.20.040</v>
          </cell>
          <cell r="B3566" t="str">
            <v>CDHU 187</v>
          </cell>
          <cell r="C3566" t="str">
            <v>Limpeza de caixa d´água de 1.001 até 10.000 litros</v>
          </cell>
          <cell r="D3566" t="str">
            <v>UN</v>
          </cell>
          <cell r="F3566">
            <v>155.76</v>
          </cell>
          <cell r="G3566">
            <v>155.76</v>
          </cell>
        </row>
        <row r="3567">
          <cell r="A3567" t="str">
            <v>48.20.060</v>
          </cell>
          <cell r="B3567" t="str">
            <v>CDHU 187</v>
          </cell>
          <cell r="C3567" t="str">
            <v>Limpeza de caixa d´água acima de 10.000 litros</v>
          </cell>
          <cell r="D3567" t="str">
            <v>UN</v>
          </cell>
          <cell r="F3567">
            <v>350.46</v>
          </cell>
          <cell r="G3567">
            <v>350.46</v>
          </cell>
        </row>
        <row r="3568">
          <cell r="A3568" t="str">
            <v>49</v>
          </cell>
          <cell r="B3568" t="str">
            <v>CDHU 187</v>
          </cell>
          <cell r="C3568" t="str">
            <v>CAIXA, RALO, GRELHA E ACESSORIO HIDRAULICO</v>
          </cell>
        </row>
        <row r="3569">
          <cell r="A3569" t="str">
            <v>49.01</v>
          </cell>
          <cell r="B3569" t="str">
            <v>CDHU 187</v>
          </cell>
          <cell r="C3569" t="str">
            <v>Caixas sifonadas de PVC rigido</v>
          </cell>
        </row>
        <row r="3570">
          <cell r="A3570" t="str">
            <v>49.01.016</v>
          </cell>
          <cell r="B3570" t="str">
            <v>CDHU 187</v>
          </cell>
          <cell r="C3570" t="str">
            <v>Caixa sifonada de PVC rígido de 100 x 100 x 50 mm, com grelha</v>
          </cell>
          <cell r="D3570" t="str">
            <v>UN</v>
          </cell>
          <cell r="E3570">
            <v>38.51</v>
          </cell>
          <cell r="F3570">
            <v>47.86</v>
          </cell>
          <cell r="G3570">
            <v>86.37</v>
          </cell>
        </row>
        <row r="3571">
          <cell r="A3571" t="str">
            <v>49.01.020</v>
          </cell>
          <cell r="B3571" t="str">
            <v>CDHU 187</v>
          </cell>
          <cell r="C3571" t="str">
            <v>Caixa sifonada de PVC rígido de 100 x 150 x 50 mm, com grelha</v>
          </cell>
          <cell r="D3571" t="str">
            <v>UN</v>
          </cell>
          <cell r="E3571">
            <v>52.62</v>
          </cell>
          <cell r="F3571">
            <v>47.86</v>
          </cell>
          <cell r="G3571">
            <v>100.48</v>
          </cell>
        </row>
        <row r="3572">
          <cell r="A3572" t="str">
            <v>49.01.030</v>
          </cell>
          <cell r="B3572" t="str">
            <v>CDHU 187</v>
          </cell>
          <cell r="C3572" t="str">
            <v>Caixa sifonada de PVC rígido de 150 x 150 x 50 mm, com grelha</v>
          </cell>
          <cell r="D3572" t="str">
            <v>UN</v>
          </cell>
          <cell r="E3572">
            <v>64.349999999999994</v>
          </cell>
          <cell r="F3572">
            <v>47.86</v>
          </cell>
          <cell r="G3572">
            <v>112.21</v>
          </cell>
        </row>
        <row r="3573">
          <cell r="A3573" t="str">
            <v>49.01.040</v>
          </cell>
          <cell r="B3573" t="str">
            <v>CDHU 187</v>
          </cell>
          <cell r="C3573" t="str">
            <v>Caixa sifonada de PVC rígido de 150 x 185 x 75 mm, com grelha</v>
          </cell>
          <cell r="D3573" t="str">
            <v>UN</v>
          </cell>
          <cell r="E3573">
            <v>73.77</v>
          </cell>
          <cell r="F3573">
            <v>47.86</v>
          </cell>
          <cell r="G3573">
            <v>121.63</v>
          </cell>
        </row>
        <row r="3574">
          <cell r="A3574" t="str">
            <v>49.01.050</v>
          </cell>
          <cell r="B3574" t="str">
            <v>CDHU 187</v>
          </cell>
          <cell r="C3574" t="str">
            <v>Caixa sifonada de PVC rígido de 250 x 172 x 50 mm, com tampa cega</v>
          </cell>
          <cell r="D3574" t="str">
            <v>UN</v>
          </cell>
          <cell r="E3574">
            <v>92.44</v>
          </cell>
          <cell r="F3574">
            <v>47.86</v>
          </cell>
          <cell r="G3574">
            <v>140.30000000000001</v>
          </cell>
        </row>
        <row r="3575">
          <cell r="A3575" t="str">
            <v>49.01.070</v>
          </cell>
          <cell r="B3575" t="str">
            <v>CDHU 187</v>
          </cell>
          <cell r="C3575" t="str">
            <v>Caixa sifonada de PVC rígido de 250 x 230 x 75 mm, com tampa cega</v>
          </cell>
          <cell r="D3575" t="str">
            <v>UN</v>
          </cell>
          <cell r="E3575">
            <v>111.59</v>
          </cell>
          <cell r="F3575">
            <v>47.86</v>
          </cell>
          <cell r="G3575">
            <v>159.44999999999999</v>
          </cell>
        </row>
        <row r="3576">
          <cell r="A3576" t="str">
            <v>49.03</v>
          </cell>
          <cell r="B3576" t="str">
            <v>CDHU 187</v>
          </cell>
          <cell r="C3576" t="str">
            <v>Caixa de gordura</v>
          </cell>
        </row>
        <row r="3577">
          <cell r="A3577" t="str">
            <v>49.03.020</v>
          </cell>
          <cell r="B3577" t="str">
            <v>CDHU 187</v>
          </cell>
          <cell r="C3577" t="str">
            <v>Caixa de gordura em alvenaria, 600 x 600 x 600 mm</v>
          </cell>
          <cell r="D3577" t="str">
            <v>UN</v>
          </cell>
          <cell r="E3577">
            <v>106.22</v>
          </cell>
          <cell r="F3577">
            <v>216.48</v>
          </cell>
          <cell r="G3577">
            <v>322.7</v>
          </cell>
        </row>
        <row r="3578">
          <cell r="A3578" t="str">
            <v>49.03.022</v>
          </cell>
          <cell r="B3578" t="str">
            <v>CDHU 187</v>
          </cell>
          <cell r="C3578" t="str">
            <v>Caixa de gordura premoldada com tampa - capacidade 18 litros</v>
          </cell>
          <cell r="D3578" t="str">
            <v>UN</v>
          </cell>
          <cell r="E3578">
            <v>71.56</v>
          </cell>
          <cell r="F3578">
            <v>52.59</v>
          </cell>
          <cell r="G3578">
            <v>124.15</v>
          </cell>
        </row>
        <row r="3579">
          <cell r="A3579" t="str">
            <v>49.03.036</v>
          </cell>
          <cell r="B3579" t="str">
            <v>CDHU 187</v>
          </cell>
          <cell r="C3579" t="str">
            <v>Caixa de gordura em PVC com tampa reforçada - capacidade 19 litros</v>
          </cell>
          <cell r="D3579" t="str">
            <v>UN</v>
          </cell>
          <cell r="E3579">
            <v>412.76</v>
          </cell>
          <cell r="F3579">
            <v>47.86</v>
          </cell>
          <cell r="G3579">
            <v>460.62</v>
          </cell>
        </row>
        <row r="3580">
          <cell r="A3580" t="str">
            <v>49.04</v>
          </cell>
          <cell r="B3580" t="str">
            <v>CDHU 187</v>
          </cell>
          <cell r="C3580" t="str">
            <v>Ralo em PVC rigido</v>
          </cell>
        </row>
        <row r="3581">
          <cell r="A3581" t="str">
            <v>49.04.010</v>
          </cell>
          <cell r="B3581" t="str">
            <v>CDHU 187</v>
          </cell>
          <cell r="C3581" t="str">
            <v>Ralo seco em PVC rígido de 100 x 40 mm, com grelha</v>
          </cell>
          <cell r="D3581" t="str">
            <v>UN</v>
          </cell>
          <cell r="E3581">
            <v>35.479999999999997</v>
          </cell>
          <cell r="F3581">
            <v>47.86</v>
          </cell>
          <cell r="G3581">
            <v>83.34</v>
          </cell>
        </row>
        <row r="3582">
          <cell r="A3582" t="str">
            <v>49.05</v>
          </cell>
          <cell r="B3582" t="str">
            <v>CDHU 187</v>
          </cell>
          <cell r="C3582" t="str">
            <v>Ralo em ferro fundido</v>
          </cell>
        </row>
        <row r="3583">
          <cell r="A3583" t="str">
            <v>49.05.020</v>
          </cell>
          <cell r="B3583" t="str">
            <v>CDHU 187</v>
          </cell>
          <cell r="C3583" t="str">
            <v>Ralo seco em ferro fundido, 100 x 165 x 50 mm, com grelha metálica saída vertical</v>
          </cell>
          <cell r="D3583" t="str">
            <v>UN</v>
          </cell>
          <cell r="E3583">
            <v>136.28</v>
          </cell>
          <cell r="F3583">
            <v>57.43</v>
          </cell>
          <cell r="G3583">
            <v>193.71</v>
          </cell>
        </row>
        <row r="3584">
          <cell r="A3584" t="str">
            <v>49.05.040</v>
          </cell>
          <cell r="B3584" t="str">
            <v>CDHU 187</v>
          </cell>
          <cell r="C3584" t="str">
            <v>Ralo sifonado em ferro fundido de 150 x 240 x 75 mm, com grelha</v>
          </cell>
          <cell r="D3584" t="str">
            <v>UN</v>
          </cell>
          <cell r="E3584">
            <v>484.04</v>
          </cell>
          <cell r="F3584">
            <v>71.8</v>
          </cell>
          <cell r="G3584">
            <v>555.84</v>
          </cell>
        </row>
        <row r="3585">
          <cell r="A3585" t="str">
            <v>49.06</v>
          </cell>
          <cell r="B3585" t="str">
            <v>CDHU 187</v>
          </cell>
          <cell r="C3585" t="str">
            <v>Grelhas e tampas</v>
          </cell>
        </row>
        <row r="3586">
          <cell r="A3586" t="str">
            <v>49.06.010</v>
          </cell>
          <cell r="B3586" t="str">
            <v>CDHU 187</v>
          </cell>
          <cell r="C3586" t="str">
            <v>Grelha hemisférica em ferro fundido de 4´</v>
          </cell>
          <cell r="D3586" t="str">
            <v>UN</v>
          </cell>
          <cell r="E3586">
            <v>14.1</v>
          </cell>
          <cell r="F3586">
            <v>2.87</v>
          </cell>
          <cell r="G3586">
            <v>16.97</v>
          </cell>
        </row>
        <row r="3587">
          <cell r="A3587" t="str">
            <v>49.06.020</v>
          </cell>
          <cell r="B3587" t="str">
            <v>CDHU 187</v>
          </cell>
          <cell r="C3587" t="str">
            <v>Grelha em ferro fundido para caixas e canaletas</v>
          </cell>
          <cell r="D3587" t="str">
            <v>M2</v>
          </cell>
          <cell r="E3587">
            <v>1201.18</v>
          </cell>
          <cell r="F3587">
            <v>31.32</v>
          </cell>
          <cell r="G3587">
            <v>1232.5</v>
          </cell>
        </row>
        <row r="3588">
          <cell r="A3588" t="str">
            <v>49.06.030</v>
          </cell>
          <cell r="B3588" t="str">
            <v>CDHU 187</v>
          </cell>
          <cell r="C3588" t="str">
            <v>Grelha hemisférica em ferro fundido de 3´</v>
          </cell>
          <cell r="D3588" t="str">
            <v>UN</v>
          </cell>
          <cell r="E3588">
            <v>8.9700000000000006</v>
          </cell>
          <cell r="F3588">
            <v>2.87</v>
          </cell>
          <cell r="G3588">
            <v>11.84</v>
          </cell>
        </row>
        <row r="3589">
          <cell r="A3589" t="str">
            <v>49.06.072</v>
          </cell>
          <cell r="B3589" t="str">
            <v>CDHU 187</v>
          </cell>
          <cell r="C3589" t="str">
            <v>Grelha articulada em ferro fundido tipo boca de leão</v>
          </cell>
          <cell r="D3589" t="str">
            <v>UN</v>
          </cell>
          <cell r="E3589">
            <v>345.05</v>
          </cell>
          <cell r="F3589">
            <v>25.06</v>
          </cell>
          <cell r="G3589">
            <v>370.11</v>
          </cell>
        </row>
        <row r="3590">
          <cell r="A3590" t="str">
            <v>49.06.080</v>
          </cell>
          <cell r="B3590" t="str">
            <v>CDHU 187</v>
          </cell>
          <cell r="C3590" t="str">
            <v>Grelha hemisférica em ferro fundido de 6´</v>
          </cell>
          <cell r="D3590" t="str">
            <v>UN</v>
          </cell>
          <cell r="E3590">
            <v>35.58</v>
          </cell>
          <cell r="F3590">
            <v>2.87</v>
          </cell>
          <cell r="G3590">
            <v>38.450000000000003</v>
          </cell>
        </row>
        <row r="3591">
          <cell r="A3591" t="str">
            <v>49.06.110</v>
          </cell>
          <cell r="B3591" t="str">
            <v>CDHU 187</v>
          </cell>
          <cell r="C3591" t="str">
            <v>Grelha hemisférica em ferro fundido de 2´</v>
          </cell>
          <cell r="D3591" t="str">
            <v>UN</v>
          </cell>
          <cell r="E3591">
            <v>9.64</v>
          </cell>
          <cell r="F3591">
            <v>2.87</v>
          </cell>
          <cell r="G3591">
            <v>12.51</v>
          </cell>
        </row>
        <row r="3592">
          <cell r="A3592" t="str">
            <v>49.06.160</v>
          </cell>
          <cell r="B3592" t="str">
            <v>CDHU 187</v>
          </cell>
          <cell r="C3592" t="str">
            <v>Grelha quadriculada em ferro fundido para caixas e canaletas</v>
          </cell>
          <cell r="D3592" t="str">
            <v>M2</v>
          </cell>
          <cell r="E3592">
            <v>1188.76</v>
          </cell>
          <cell r="F3592">
            <v>31.32</v>
          </cell>
          <cell r="G3592">
            <v>1220.08</v>
          </cell>
        </row>
        <row r="3593">
          <cell r="A3593" t="str">
            <v>49.06.170</v>
          </cell>
          <cell r="B3593" t="str">
            <v>CDHU 187</v>
          </cell>
          <cell r="C3593" t="str">
            <v>Grelha em alumínio fundido para caixas e canaletas - linha comercial</v>
          </cell>
          <cell r="D3593" t="str">
            <v>M2</v>
          </cell>
          <cell r="E3593">
            <v>1289.08</v>
          </cell>
          <cell r="F3593">
            <v>31.32</v>
          </cell>
          <cell r="G3593">
            <v>1320.4</v>
          </cell>
        </row>
        <row r="3594">
          <cell r="A3594" t="str">
            <v>49.06.190</v>
          </cell>
          <cell r="B3594" t="str">
            <v>CDHU 187</v>
          </cell>
          <cell r="C3594" t="str">
            <v>Grelha pré-moldada em concreto, com furos redondos, 79,5 x 24,5 x 8 cm</v>
          </cell>
          <cell r="D3594" t="str">
            <v>UN</v>
          </cell>
          <cell r="E3594">
            <v>81.47</v>
          </cell>
          <cell r="F3594">
            <v>15.66</v>
          </cell>
          <cell r="G3594">
            <v>97.13</v>
          </cell>
        </row>
        <row r="3595">
          <cell r="A3595" t="str">
            <v>49.06.200</v>
          </cell>
          <cell r="B3595" t="str">
            <v>CDHU 187</v>
          </cell>
          <cell r="C3595" t="str">
            <v>Captador pluvial em aço inoxidável e grelha em alumínio, com mecanismo anti-vórtice, DN= 50 mm</v>
          </cell>
          <cell r="D3595" t="str">
            <v>UN</v>
          </cell>
          <cell r="E3595">
            <v>4133.32</v>
          </cell>
          <cell r="F3595">
            <v>57.43</v>
          </cell>
          <cell r="G3595">
            <v>4190.75</v>
          </cell>
        </row>
        <row r="3596">
          <cell r="A3596" t="str">
            <v>49.06.210</v>
          </cell>
          <cell r="B3596" t="str">
            <v>CDHU 187</v>
          </cell>
          <cell r="C3596" t="str">
            <v>Captador pluvial em aço inoxidável e grelha em alumínio, com mecanismo anti-vórtice, DN= 75 mm</v>
          </cell>
          <cell r="D3596" t="str">
            <v>UN</v>
          </cell>
          <cell r="E3596">
            <v>5192.49</v>
          </cell>
          <cell r="F3596">
            <v>57.43</v>
          </cell>
          <cell r="G3596">
            <v>5249.92</v>
          </cell>
        </row>
        <row r="3597">
          <cell r="A3597" t="str">
            <v>49.06.400</v>
          </cell>
          <cell r="B3597" t="str">
            <v>CDHU 187</v>
          </cell>
          <cell r="C3597" t="str">
            <v>Tampão em ferro fundido, diâmetro de 600 mm, classe B 125 (ruptura &gt; 125 kN)</v>
          </cell>
          <cell r="D3597" t="str">
            <v>UN</v>
          </cell>
          <cell r="E3597">
            <v>397.41</v>
          </cell>
          <cell r="F3597">
            <v>64.75</v>
          </cell>
          <cell r="G3597">
            <v>462.16</v>
          </cell>
        </row>
        <row r="3598">
          <cell r="A3598" t="str">
            <v>49.06.410</v>
          </cell>
          <cell r="B3598" t="str">
            <v>CDHU 187</v>
          </cell>
          <cell r="C3598" t="str">
            <v>Tampão em ferro fundido, diâmetro de 600 mm, classe C 250 (ruptura &gt; 250 kN)</v>
          </cell>
          <cell r="D3598" t="str">
            <v>UN</v>
          </cell>
          <cell r="E3598">
            <v>392.17</v>
          </cell>
          <cell r="F3598">
            <v>64.75</v>
          </cell>
          <cell r="G3598">
            <v>456.92</v>
          </cell>
        </row>
        <row r="3599">
          <cell r="A3599" t="str">
            <v>49.06.420</v>
          </cell>
          <cell r="B3599" t="str">
            <v>CDHU 187</v>
          </cell>
          <cell r="C3599" t="str">
            <v>Tampão em ferro fundido, diâmetro de 600 mm, classe D 400 (ruptura&gt; 400 kN)</v>
          </cell>
          <cell r="D3599" t="str">
            <v>UN</v>
          </cell>
          <cell r="E3599">
            <v>422.18</v>
          </cell>
          <cell r="F3599">
            <v>64.75</v>
          </cell>
          <cell r="G3599">
            <v>486.93</v>
          </cell>
        </row>
        <row r="3600">
          <cell r="A3600" t="str">
            <v>49.06.430</v>
          </cell>
          <cell r="B3600" t="str">
            <v>CDHU 187</v>
          </cell>
          <cell r="C3600" t="str">
            <v>Tampão em ferro fundido de 300 x 300 mm, classe B 125 (ruptura &gt; 125 kN)</v>
          </cell>
          <cell r="D3600" t="str">
            <v>UN</v>
          </cell>
          <cell r="E3600">
            <v>141.80000000000001</v>
          </cell>
          <cell r="F3600">
            <v>64.75</v>
          </cell>
          <cell r="G3600">
            <v>206.55</v>
          </cell>
        </row>
        <row r="3601">
          <cell r="A3601" t="str">
            <v>49.06.440</v>
          </cell>
          <cell r="B3601" t="str">
            <v>CDHU 187</v>
          </cell>
          <cell r="C3601" t="str">
            <v>Tampão em ferro fundido de 400 x 400 mm, classe B 125 (ruptura &gt; 125 kN)</v>
          </cell>
          <cell r="D3601" t="str">
            <v>UN</v>
          </cell>
          <cell r="E3601">
            <v>214.1</v>
          </cell>
          <cell r="F3601">
            <v>64.75</v>
          </cell>
          <cell r="G3601">
            <v>278.85000000000002</v>
          </cell>
        </row>
        <row r="3602">
          <cell r="A3602" t="str">
            <v>49.06.450</v>
          </cell>
          <cell r="B3602" t="str">
            <v>CDHU 187</v>
          </cell>
          <cell r="C3602" t="str">
            <v>Tampão em ferro fundido de 500 x 500 mm, classe B 125 (ruptura &gt; 125 kN)</v>
          </cell>
          <cell r="D3602" t="str">
            <v>UN</v>
          </cell>
          <cell r="E3602">
            <v>310.19</v>
          </cell>
          <cell r="F3602">
            <v>64.75</v>
          </cell>
          <cell r="G3602">
            <v>374.94</v>
          </cell>
        </row>
        <row r="3603">
          <cell r="A3603" t="str">
            <v>49.06.460</v>
          </cell>
          <cell r="B3603" t="str">
            <v>CDHU 187</v>
          </cell>
          <cell r="C3603" t="str">
            <v>Tampão em ferro fundido de 600 x 600 mm, classe B 125 (ruptura &gt; 125 kN)</v>
          </cell>
          <cell r="D3603" t="str">
            <v>UN</v>
          </cell>
          <cell r="E3603">
            <v>385.31</v>
          </cell>
          <cell r="F3603">
            <v>64.75</v>
          </cell>
          <cell r="G3603">
            <v>450.06</v>
          </cell>
        </row>
        <row r="3604">
          <cell r="A3604" t="str">
            <v>49.06.480</v>
          </cell>
          <cell r="B3604" t="str">
            <v>CDHU 187</v>
          </cell>
          <cell r="C3604" t="str">
            <v>Tampão em ferro fundido com tampa articulada, de 400 x 600 mm, classe 15 (ruptura &gt; 1500 kg)</v>
          </cell>
          <cell r="D3604" t="str">
            <v>UN</v>
          </cell>
          <cell r="E3604">
            <v>301.67</v>
          </cell>
          <cell r="F3604">
            <v>64.75</v>
          </cell>
          <cell r="G3604">
            <v>366.42</v>
          </cell>
        </row>
        <row r="3605">
          <cell r="A3605" t="str">
            <v>49.06.486</v>
          </cell>
          <cell r="B3605" t="str">
            <v>CDHU 187</v>
          </cell>
          <cell r="C3605" t="str">
            <v>Tampão em ferro fundido com tampa articulada, de 900 mm, classe D 400 (ruptura &gt; 400kN</v>
          </cell>
          <cell r="D3605" t="str">
            <v>UN</v>
          </cell>
          <cell r="E3605">
            <v>1565.14</v>
          </cell>
          <cell r="F3605">
            <v>64.75</v>
          </cell>
          <cell r="G3605">
            <v>1629.89</v>
          </cell>
        </row>
        <row r="3606">
          <cell r="A3606" t="str">
            <v>49.06.550</v>
          </cell>
          <cell r="B3606" t="str">
            <v>CDHU 187</v>
          </cell>
          <cell r="C3606" t="str">
            <v>Grelha com calha e cesto coletor para piso em aço inoxidável, largura de 15 cm</v>
          </cell>
          <cell r="D3606" t="str">
            <v>M</v>
          </cell>
          <cell r="E3606">
            <v>977.83</v>
          </cell>
          <cell r="F3606">
            <v>20.28</v>
          </cell>
          <cell r="G3606">
            <v>998.11</v>
          </cell>
        </row>
        <row r="3607">
          <cell r="A3607" t="str">
            <v>49.06.560</v>
          </cell>
          <cell r="B3607" t="str">
            <v>CDHU 187</v>
          </cell>
          <cell r="C3607" t="str">
            <v>Grelha com calha e cesto coletor para piso em aço inoxidável, largura de 20 cm</v>
          </cell>
          <cell r="D3607" t="str">
            <v>M</v>
          </cell>
          <cell r="E3607">
            <v>1622.66</v>
          </cell>
          <cell r="F3607">
            <v>26.76</v>
          </cell>
          <cell r="G3607">
            <v>1649.42</v>
          </cell>
        </row>
        <row r="3608">
          <cell r="A3608" t="str">
            <v>49.08</v>
          </cell>
          <cell r="B3608" t="str">
            <v>CDHU 187</v>
          </cell>
          <cell r="C3608" t="str">
            <v>Caixa de passagem e inspecao</v>
          </cell>
        </row>
        <row r="3609">
          <cell r="A3609" t="str">
            <v>49.08.250</v>
          </cell>
          <cell r="B3609" t="str">
            <v>CDHU 187</v>
          </cell>
          <cell r="C3609" t="str">
            <v>Caixa de areia em PVC, diâmetro nominal de 100 mm</v>
          </cell>
          <cell r="D3609" t="str">
            <v>UN</v>
          </cell>
          <cell r="E3609">
            <v>352.21</v>
          </cell>
          <cell r="F3609">
            <v>47.86</v>
          </cell>
          <cell r="G3609">
            <v>400.07</v>
          </cell>
        </row>
        <row r="3610">
          <cell r="A3610" t="str">
            <v>49.11</v>
          </cell>
          <cell r="B3610" t="str">
            <v>CDHU 187</v>
          </cell>
          <cell r="C3610" t="str">
            <v>Canaletas e afins</v>
          </cell>
        </row>
        <row r="3611">
          <cell r="A3611" t="str">
            <v>49.11.130</v>
          </cell>
          <cell r="B3611" t="str">
            <v>CDHU 187</v>
          </cell>
          <cell r="C3611" t="str">
            <v>Canaleta com grelha em alumínio, largura de 80 mm</v>
          </cell>
          <cell r="D3611" t="str">
            <v>M</v>
          </cell>
          <cell r="E3611">
            <v>388.62</v>
          </cell>
          <cell r="F3611">
            <v>10.79</v>
          </cell>
          <cell r="G3611">
            <v>399.41</v>
          </cell>
        </row>
        <row r="3612">
          <cell r="A3612" t="str">
            <v>49.11.140</v>
          </cell>
          <cell r="B3612" t="str">
            <v>CDHU 187</v>
          </cell>
          <cell r="C3612" t="str">
            <v>Canaleta com grelha em alumínio, saída central / vertical, largura de 46 mm</v>
          </cell>
          <cell r="D3612" t="str">
            <v>M</v>
          </cell>
          <cell r="E3612">
            <v>255.92</v>
          </cell>
          <cell r="F3612">
            <v>10.79</v>
          </cell>
          <cell r="G3612">
            <v>266.70999999999998</v>
          </cell>
        </row>
        <row r="3613">
          <cell r="A3613" t="str">
            <v>49.11.141</v>
          </cell>
          <cell r="B3613" t="str">
            <v>CDHU 187</v>
          </cell>
          <cell r="C3613" t="str">
            <v>Canaleta com grelha abre-fecha, em alumínio, saída central ou vertical, largura 46mm</v>
          </cell>
          <cell r="D3613" t="str">
            <v>M</v>
          </cell>
          <cell r="E3613">
            <v>308.56</v>
          </cell>
          <cell r="F3613">
            <v>10.79</v>
          </cell>
          <cell r="G3613">
            <v>319.35000000000002</v>
          </cell>
        </row>
        <row r="3614">
          <cell r="A3614" t="str">
            <v>49.12</v>
          </cell>
          <cell r="B3614" t="str">
            <v>CDHU 187</v>
          </cell>
          <cell r="C3614" t="str">
            <v>Poco de visita, boca de lobo, caixa de passagem e afins</v>
          </cell>
        </row>
        <row r="3615">
          <cell r="A3615" t="str">
            <v>49.12.010</v>
          </cell>
          <cell r="B3615" t="str">
            <v>CDHU 187</v>
          </cell>
          <cell r="C3615" t="str">
            <v>Boca de lobo simples tipo PMSP com tampa de concreto</v>
          </cell>
          <cell r="D3615" t="str">
            <v>UN</v>
          </cell>
          <cell r="E3615">
            <v>1881.46</v>
          </cell>
          <cell r="F3615">
            <v>1545.65</v>
          </cell>
          <cell r="G3615">
            <v>3427.11</v>
          </cell>
        </row>
        <row r="3616">
          <cell r="A3616" t="str">
            <v>49.12.030</v>
          </cell>
          <cell r="B3616" t="str">
            <v>CDHU 187</v>
          </cell>
          <cell r="C3616" t="str">
            <v>Boca de lobo dupla tipo PMSP com tampa de concreto</v>
          </cell>
          <cell r="D3616" t="str">
            <v>UN</v>
          </cell>
          <cell r="E3616">
            <v>3185.37</v>
          </cell>
          <cell r="F3616">
            <v>2402.27</v>
          </cell>
          <cell r="G3616">
            <v>5587.64</v>
          </cell>
        </row>
        <row r="3617">
          <cell r="A3617" t="str">
            <v>49.12.050</v>
          </cell>
          <cell r="B3617" t="str">
            <v>CDHU 187</v>
          </cell>
          <cell r="C3617" t="str">
            <v>Boca de lobo tripla tipo PMSP com tampa de concreto</v>
          </cell>
          <cell r="D3617" t="str">
            <v>UN</v>
          </cell>
          <cell r="E3617">
            <v>4438.96</v>
          </cell>
          <cell r="F3617">
            <v>3252.69</v>
          </cell>
          <cell r="G3617">
            <v>7691.65</v>
          </cell>
        </row>
        <row r="3618">
          <cell r="A3618" t="str">
            <v>49.12.058</v>
          </cell>
          <cell r="B3618" t="str">
            <v>CDHU 187</v>
          </cell>
          <cell r="C3618" t="str">
            <v>Boca de leão simples tipo PMSP com grelha</v>
          </cell>
          <cell r="D3618" t="str">
            <v>UN</v>
          </cell>
          <cell r="E3618">
            <v>1234.6099999999999</v>
          </cell>
          <cell r="F3618">
            <v>1525.21</v>
          </cell>
          <cell r="G3618">
            <v>2759.82</v>
          </cell>
        </row>
        <row r="3619">
          <cell r="A3619" t="str">
            <v>49.12.110</v>
          </cell>
          <cell r="B3619" t="str">
            <v>CDHU 187</v>
          </cell>
          <cell r="C3619" t="str">
            <v>Poço de visita de 1,60 x 1,60 x 1,60 m - tipo PMSP</v>
          </cell>
          <cell r="D3619" t="str">
            <v>UN</v>
          </cell>
          <cell r="E3619">
            <v>3675.65</v>
          </cell>
          <cell r="F3619">
            <v>2615.23</v>
          </cell>
          <cell r="G3619">
            <v>6290.88</v>
          </cell>
        </row>
        <row r="3620">
          <cell r="A3620" t="str">
            <v>49.12.120</v>
          </cell>
          <cell r="B3620" t="str">
            <v>CDHU 187</v>
          </cell>
          <cell r="C3620" t="str">
            <v>Chaminé para poço de visita tipo PMSP em alvenaria, diâmetro interno 70 cm - pescoço</v>
          </cell>
          <cell r="D3620" t="str">
            <v>M</v>
          </cell>
          <cell r="E3620">
            <v>281.19</v>
          </cell>
          <cell r="F3620">
            <v>379.92</v>
          </cell>
          <cell r="G3620">
            <v>661.11</v>
          </cell>
        </row>
        <row r="3621">
          <cell r="A3621" t="str">
            <v>49.12.140</v>
          </cell>
          <cell r="B3621" t="str">
            <v>CDHU 187</v>
          </cell>
          <cell r="C3621" t="str">
            <v>Poço de visita em alvenaria tipo PMSP - balão</v>
          </cell>
          <cell r="D3621" t="str">
            <v>UN</v>
          </cell>
          <cell r="E3621">
            <v>2175.06</v>
          </cell>
          <cell r="F3621">
            <v>2422.12</v>
          </cell>
          <cell r="G3621">
            <v>4597.18</v>
          </cell>
        </row>
        <row r="3622">
          <cell r="A3622" t="str">
            <v>49.13</v>
          </cell>
          <cell r="B3622" t="str">
            <v>CDHU 187</v>
          </cell>
          <cell r="C3622" t="str">
            <v>Filtro anaerobio</v>
          </cell>
        </row>
        <row r="3623">
          <cell r="A3623" t="str">
            <v>49.13.010</v>
          </cell>
          <cell r="B3623" t="str">
            <v>CDHU 187</v>
          </cell>
          <cell r="C3623" t="str">
            <v>Filtro biológico anaeróbio com anéis pré-moldados de concreto diâmetro de 1,40 m - h= 2,00 m</v>
          </cell>
          <cell r="D3623" t="str">
            <v>UN</v>
          </cell>
          <cell r="E3623">
            <v>3812.53</v>
          </cell>
          <cell r="F3623">
            <v>3040.5</v>
          </cell>
          <cell r="G3623">
            <v>6853.03</v>
          </cell>
        </row>
        <row r="3624">
          <cell r="A3624" t="str">
            <v>49.13.020</v>
          </cell>
          <cell r="B3624" t="str">
            <v>CDHU 187</v>
          </cell>
          <cell r="C3624" t="str">
            <v>Filtro biológico anaeróbio com anéis pré-moldados de concreto diâmetro de 2,00 m - h= 2,00 m</v>
          </cell>
          <cell r="D3624" t="str">
            <v>UN</v>
          </cell>
          <cell r="E3624">
            <v>6208.77</v>
          </cell>
          <cell r="F3624">
            <v>4942.0200000000004</v>
          </cell>
          <cell r="G3624">
            <v>11150.79</v>
          </cell>
        </row>
        <row r="3625">
          <cell r="A3625" t="str">
            <v>49.13.030</v>
          </cell>
          <cell r="B3625" t="str">
            <v>CDHU 187</v>
          </cell>
          <cell r="C3625" t="str">
            <v>Filtro biológico anaeróbio com anéis pré-moldados de concreto diâmetro de 2,40 m - h= 2,00 m</v>
          </cell>
          <cell r="D3625" t="str">
            <v>UN</v>
          </cell>
          <cell r="E3625">
            <v>8907.9599999999991</v>
          </cell>
          <cell r="F3625">
            <v>6526.42</v>
          </cell>
          <cell r="G3625">
            <v>15434.38</v>
          </cell>
        </row>
        <row r="3626">
          <cell r="A3626" t="str">
            <v>49.13.040</v>
          </cell>
          <cell r="B3626" t="str">
            <v>CDHU 187</v>
          </cell>
          <cell r="C3626" t="str">
            <v>Filtro biológico anaeróbio com anéis pré-moldados de concreto diâmetro de 2,84 m - h= 2,50 m</v>
          </cell>
          <cell r="D3626" t="str">
            <v>UN</v>
          </cell>
          <cell r="E3626">
            <v>13257.41</v>
          </cell>
          <cell r="F3626">
            <v>8135.05</v>
          </cell>
          <cell r="G3626">
            <v>21392.46</v>
          </cell>
        </row>
        <row r="3627">
          <cell r="A3627" t="str">
            <v>49.14</v>
          </cell>
          <cell r="B3627" t="str">
            <v>CDHU 187</v>
          </cell>
          <cell r="C3627" t="str">
            <v>Fossa septica</v>
          </cell>
        </row>
        <row r="3628">
          <cell r="A3628" t="str">
            <v>49.14.010</v>
          </cell>
          <cell r="B3628" t="str">
            <v>CDHU 187</v>
          </cell>
          <cell r="C3628" t="str">
            <v>Fossa séptica câmara única com anéis pré-moldados em concreto, diâmetro externo de 1,50 m, altura útil de 1,50 m</v>
          </cell>
          <cell r="D3628" t="str">
            <v>UN</v>
          </cell>
          <cell r="E3628">
            <v>2450.2199999999998</v>
          </cell>
          <cell r="F3628">
            <v>1521.43</v>
          </cell>
          <cell r="G3628">
            <v>3971.65</v>
          </cell>
        </row>
        <row r="3629">
          <cell r="A3629" t="str">
            <v>49.14.020</v>
          </cell>
          <cell r="B3629" t="str">
            <v>CDHU 187</v>
          </cell>
          <cell r="C3629" t="str">
            <v>Fossa séptica câmara única com anéis pré-moldados em concreto, diâmetro externo de 2,50 m, altura útil de 2,50 m</v>
          </cell>
          <cell r="D3629" t="str">
            <v>UN</v>
          </cell>
          <cell r="E3629">
            <v>6814.12</v>
          </cell>
          <cell r="F3629">
            <v>2272.38</v>
          </cell>
          <cell r="G3629">
            <v>9086.5</v>
          </cell>
        </row>
        <row r="3630">
          <cell r="A3630" t="str">
            <v>49.14.030</v>
          </cell>
          <cell r="B3630" t="str">
            <v>CDHU 187</v>
          </cell>
          <cell r="C3630" t="str">
            <v>Fossa séptica câmara única com anéis pré-moldados em concreto, diâmetro externo de 2,50 m, altura útil de 4,00 m</v>
          </cell>
          <cell r="D3630" t="str">
            <v>UN</v>
          </cell>
          <cell r="E3630">
            <v>10199.280000000001</v>
          </cell>
          <cell r="F3630">
            <v>4544.7299999999996</v>
          </cell>
          <cell r="G3630">
            <v>14744.01</v>
          </cell>
        </row>
        <row r="3631">
          <cell r="A3631" t="str">
            <v>49.14.061</v>
          </cell>
          <cell r="B3631" t="str">
            <v>CDHU 187</v>
          </cell>
          <cell r="C3631" t="str">
            <v>SM01 Sumidouro - poço absorvente</v>
          </cell>
          <cell r="D3631" t="str">
            <v>M</v>
          </cell>
          <cell r="E3631">
            <v>1351.08</v>
          </cell>
          <cell r="F3631">
            <v>756.36</v>
          </cell>
          <cell r="G3631">
            <v>2107.44</v>
          </cell>
        </row>
        <row r="3632">
          <cell r="A3632" t="str">
            <v>49.14.071</v>
          </cell>
          <cell r="B3632" t="str">
            <v>CDHU 187</v>
          </cell>
          <cell r="C3632" t="str">
            <v>Tampão pré-moldado de concreto armado para sumidouro com diâmetro externo de 2,00 m</v>
          </cell>
          <cell r="D3632" t="str">
            <v>UN</v>
          </cell>
          <cell r="E3632">
            <v>765.6</v>
          </cell>
          <cell r="F3632">
            <v>43.16</v>
          </cell>
          <cell r="G3632">
            <v>808.76</v>
          </cell>
        </row>
        <row r="3633">
          <cell r="A3633" t="str">
            <v>49.15</v>
          </cell>
          <cell r="B3633" t="str">
            <v>CDHU 187</v>
          </cell>
          <cell r="C3633" t="str">
            <v>Anel e aduela pre-moldados</v>
          </cell>
        </row>
        <row r="3634">
          <cell r="A3634" t="str">
            <v>49.15.010</v>
          </cell>
          <cell r="B3634" t="str">
            <v>CDHU 187</v>
          </cell>
          <cell r="C3634" t="str">
            <v>Anel pré-moldado de concreto com diâmetro de 0,60 m</v>
          </cell>
          <cell r="D3634" t="str">
            <v>M</v>
          </cell>
          <cell r="E3634">
            <v>370.06</v>
          </cell>
          <cell r="F3634">
            <v>31.32</v>
          </cell>
          <cell r="G3634">
            <v>401.38</v>
          </cell>
        </row>
        <row r="3635">
          <cell r="A3635" t="str">
            <v>49.15.030</v>
          </cell>
          <cell r="B3635" t="str">
            <v>CDHU 187</v>
          </cell>
          <cell r="C3635" t="str">
            <v>Anel pré-moldado de concreto com diâmetro de 0,80 m</v>
          </cell>
          <cell r="D3635" t="str">
            <v>M</v>
          </cell>
          <cell r="E3635">
            <v>501.36</v>
          </cell>
          <cell r="F3635">
            <v>46.98</v>
          </cell>
          <cell r="G3635">
            <v>548.34</v>
          </cell>
        </row>
        <row r="3636">
          <cell r="A3636" t="str">
            <v>49.15.040</v>
          </cell>
          <cell r="B3636" t="str">
            <v>CDHU 187</v>
          </cell>
          <cell r="C3636" t="str">
            <v>Anel pré-moldado de concreto com diâmetro de 1,20 m</v>
          </cell>
          <cell r="D3636" t="str">
            <v>M</v>
          </cell>
          <cell r="E3636">
            <v>587.74</v>
          </cell>
          <cell r="F3636">
            <v>62.63</v>
          </cell>
          <cell r="G3636">
            <v>650.37</v>
          </cell>
        </row>
        <row r="3637">
          <cell r="A3637" t="str">
            <v>49.15.050</v>
          </cell>
          <cell r="B3637" t="str">
            <v>CDHU 187</v>
          </cell>
          <cell r="C3637" t="str">
            <v>Anel pré-moldado de concreto com diâmetro de 1,50 m</v>
          </cell>
          <cell r="D3637" t="str">
            <v>M</v>
          </cell>
          <cell r="E3637">
            <v>894.49</v>
          </cell>
          <cell r="F3637">
            <v>78.290000000000006</v>
          </cell>
          <cell r="G3637">
            <v>972.78</v>
          </cell>
        </row>
        <row r="3638">
          <cell r="A3638" t="str">
            <v>49.15.060</v>
          </cell>
          <cell r="B3638" t="str">
            <v>CDHU 187</v>
          </cell>
          <cell r="C3638" t="str">
            <v>Anel pré-moldado de concreto com diâmetro de 1,80 m</v>
          </cell>
          <cell r="D3638" t="str">
            <v>M</v>
          </cell>
          <cell r="E3638">
            <v>1398.15</v>
          </cell>
          <cell r="F3638">
            <v>93.95</v>
          </cell>
          <cell r="G3638">
            <v>1492.1</v>
          </cell>
        </row>
        <row r="3639">
          <cell r="A3639" t="str">
            <v>49.15.100</v>
          </cell>
          <cell r="B3639" t="str">
            <v>CDHU 187</v>
          </cell>
          <cell r="C3639" t="str">
            <v>Anel pré-moldado de concreto com diâmetro de 3,00 m</v>
          </cell>
          <cell r="D3639" t="str">
            <v>M</v>
          </cell>
          <cell r="E3639">
            <v>2581.27</v>
          </cell>
          <cell r="F3639">
            <v>156.58000000000001</v>
          </cell>
          <cell r="G3639">
            <v>2737.85</v>
          </cell>
        </row>
        <row r="3640">
          <cell r="A3640" t="str">
            <v>49.16</v>
          </cell>
          <cell r="B3640" t="str">
            <v>CDHU 187</v>
          </cell>
          <cell r="C3640" t="str">
            <v>Acessorios hidraulicos para agua de reuso</v>
          </cell>
        </row>
        <row r="3641">
          <cell r="A3641" t="str">
            <v>49.16.050</v>
          </cell>
          <cell r="B3641" t="str">
            <v>CDHU 187</v>
          </cell>
          <cell r="C3641" t="str">
            <v>Realimentador automático, DN= 1´</v>
          </cell>
          <cell r="D3641" t="str">
            <v>UN</v>
          </cell>
          <cell r="E3641">
            <v>873.48</v>
          </cell>
          <cell r="F3641">
            <v>19.149999999999999</v>
          </cell>
          <cell r="G3641">
            <v>892.63</v>
          </cell>
        </row>
        <row r="3642">
          <cell r="A3642" t="str">
            <v>49.16.051</v>
          </cell>
          <cell r="B3642" t="str">
            <v>CDHU 187</v>
          </cell>
          <cell r="C3642" t="str">
            <v>Sifão ladrão em polietileno para extravasão, diâmetro de 100mm</v>
          </cell>
          <cell r="D3642" t="str">
            <v>UN</v>
          </cell>
          <cell r="E3642">
            <v>287.95999999999998</v>
          </cell>
          <cell r="F3642">
            <v>23.94</v>
          </cell>
          <cell r="G3642">
            <v>311.89999999999998</v>
          </cell>
        </row>
        <row r="3643">
          <cell r="A3643" t="str">
            <v>50</v>
          </cell>
          <cell r="B3643" t="str">
            <v>CDHU 187</v>
          </cell>
          <cell r="C3643" t="str">
            <v>DETECCAO, COMBATE E PREVENCAO A INCÊNDIO</v>
          </cell>
        </row>
        <row r="3644">
          <cell r="A3644" t="str">
            <v>50.01</v>
          </cell>
          <cell r="B3644" t="str">
            <v>CDHU 187</v>
          </cell>
          <cell r="C3644" t="str">
            <v>Hidrantes e acessorios</v>
          </cell>
        </row>
        <row r="3645">
          <cell r="A3645" t="str">
            <v>50.01.030</v>
          </cell>
          <cell r="B3645" t="str">
            <v>CDHU 187</v>
          </cell>
          <cell r="C3645" t="str">
            <v>Abrigo duplo para hidrante/mangueira, com visor e suporte (embutir e externo)</v>
          </cell>
          <cell r="D3645" t="str">
            <v>UN</v>
          </cell>
          <cell r="E3645">
            <v>1194.23</v>
          </cell>
          <cell r="F3645">
            <v>167.52</v>
          </cell>
          <cell r="G3645">
            <v>1361.75</v>
          </cell>
        </row>
        <row r="3646">
          <cell r="A3646" t="str">
            <v>50.01.060</v>
          </cell>
          <cell r="B3646" t="str">
            <v>CDHU 187</v>
          </cell>
          <cell r="C3646" t="str">
            <v>Abrigo para hidrante/mangueira (embutir e externo)</v>
          </cell>
          <cell r="D3646" t="str">
            <v>UN</v>
          </cell>
          <cell r="E3646">
            <v>370.07</v>
          </cell>
          <cell r="F3646">
            <v>167.52</v>
          </cell>
          <cell r="G3646">
            <v>537.59</v>
          </cell>
        </row>
        <row r="3647">
          <cell r="A3647" t="str">
            <v>50.01.080</v>
          </cell>
          <cell r="B3647" t="str">
            <v>CDHU 187</v>
          </cell>
          <cell r="C3647" t="str">
            <v>Mangueira com união de engate rápido, DN= 1 1/2´ (38 mm)</v>
          </cell>
          <cell r="D3647" t="str">
            <v>M</v>
          </cell>
          <cell r="E3647">
            <v>20.420000000000002</v>
          </cell>
          <cell r="F3647">
            <v>4.79</v>
          </cell>
          <cell r="G3647">
            <v>25.21</v>
          </cell>
        </row>
        <row r="3648">
          <cell r="A3648" t="str">
            <v>50.01.090</v>
          </cell>
          <cell r="B3648" t="str">
            <v>CDHU 187</v>
          </cell>
          <cell r="C3648" t="str">
            <v>Botoeira para acionamento de bomba de incêndio tipo quebra-vidro</v>
          </cell>
          <cell r="D3648" t="str">
            <v>UN</v>
          </cell>
          <cell r="E3648">
            <v>77.790000000000006</v>
          </cell>
          <cell r="F3648">
            <v>14.36</v>
          </cell>
          <cell r="G3648">
            <v>92.15</v>
          </cell>
        </row>
        <row r="3649">
          <cell r="A3649" t="str">
            <v>50.01.100</v>
          </cell>
          <cell r="B3649" t="str">
            <v>CDHU 187</v>
          </cell>
          <cell r="C3649" t="str">
            <v>Mangueira com união de engate rápido, DN= 2 1/2´ (63 mm)</v>
          </cell>
          <cell r="D3649" t="str">
            <v>M</v>
          </cell>
          <cell r="E3649">
            <v>32.83</v>
          </cell>
          <cell r="F3649">
            <v>4.79</v>
          </cell>
          <cell r="G3649">
            <v>37.619999999999997</v>
          </cell>
        </row>
        <row r="3650">
          <cell r="A3650" t="str">
            <v>50.01.110</v>
          </cell>
          <cell r="B3650" t="str">
            <v>CDHU 187</v>
          </cell>
          <cell r="C3650" t="str">
            <v>Esguicho em latão com engate rápido, DN= 2 1/2´, jato regulável</v>
          </cell>
          <cell r="D3650" t="str">
            <v>UN</v>
          </cell>
          <cell r="E3650">
            <v>218.84</v>
          </cell>
          <cell r="F3650">
            <v>4.79</v>
          </cell>
          <cell r="G3650">
            <v>223.63</v>
          </cell>
        </row>
        <row r="3651">
          <cell r="A3651" t="str">
            <v>50.01.130</v>
          </cell>
          <cell r="B3651" t="str">
            <v>CDHU 187</v>
          </cell>
          <cell r="C3651" t="str">
            <v>Abrigo simples com suporte, em aço inoxidável escovado, para mangueira de 1 1/2´, porta em vidro temperado jateado - inclusive mangueira de 30 m (2 x 15 m)</v>
          </cell>
          <cell r="D3651" t="str">
            <v>UN</v>
          </cell>
          <cell r="E3651">
            <v>3980.75</v>
          </cell>
          <cell r="F3651">
            <v>263.23</v>
          </cell>
          <cell r="G3651">
            <v>4243.9799999999996</v>
          </cell>
        </row>
        <row r="3652">
          <cell r="A3652" t="str">
            <v>50.01.160</v>
          </cell>
          <cell r="B3652" t="str">
            <v>CDHU 187</v>
          </cell>
          <cell r="C3652" t="str">
            <v>Adaptador de engate rápido em latão de 2 1/2´ x 1 1/2´</v>
          </cell>
          <cell r="D3652" t="str">
            <v>UN</v>
          </cell>
          <cell r="E3652">
            <v>65.5</v>
          </cell>
          <cell r="F3652">
            <v>4.79</v>
          </cell>
          <cell r="G3652">
            <v>70.290000000000006</v>
          </cell>
        </row>
        <row r="3653">
          <cell r="A3653" t="str">
            <v>50.01.170</v>
          </cell>
          <cell r="B3653" t="str">
            <v>CDHU 187</v>
          </cell>
          <cell r="C3653" t="str">
            <v>Adaptador de engate rápido em latão de 2 1/2´ x 2 1/2´</v>
          </cell>
          <cell r="D3653" t="str">
            <v>UN</v>
          </cell>
          <cell r="E3653">
            <v>100.21</v>
          </cell>
          <cell r="F3653">
            <v>4.79</v>
          </cell>
          <cell r="G3653">
            <v>105</v>
          </cell>
        </row>
        <row r="3654">
          <cell r="A3654" t="str">
            <v>50.01.180</v>
          </cell>
          <cell r="B3654" t="str">
            <v>CDHU 187</v>
          </cell>
          <cell r="C3654" t="str">
            <v>Hidrante de coluna com duas saídas, 4´x 2 1/2´ - simples</v>
          </cell>
          <cell r="D3654" t="str">
            <v>UN</v>
          </cell>
          <cell r="E3654">
            <v>1847.11</v>
          </cell>
          <cell r="F3654">
            <v>61.42</v>
          </cell>
          <cell r="G3654">
            <v>1908.53</v>
          </cell>
        </row>
        <row r="3655">
          <cell r="A3655" t="str">
            <v>50.01.190</v>
          </cell>
          <cell r="B3655" t="str">
            <v>CDHU 187</v>
          </cell>
          <cell r="C3655" t="str">
            <v>Tampão de engate rápido em latão, DN= 2 1/2´, com corrente</v>
          </cell>
          <cell r="D3655" t="str">
            <v>UN</v>
          </cell>
          <cell r="E3655">
            <v>99.91</v>
          </cell>
          <cell r="F3655">
            <v>4.79</v>
          </cell>
          <cell r="G3655">
            <v>104.7</v>
          </cell>
        </row>
        <row r="3656">
          <cell r="A3656" t="str">
            <v>50.01.200</v>
          </cell>
          <cell r="B3656" t="str">
            <v>CDHU 187</v>
          </cell>
          <cell r="C3656" t="str">
            <v>Tampão de engate rápido em latão, DN= 1 1/2´, com corrente</v>
          </cell>
          <cell r="D3656" t="str">
            <v>UN</v>
          </cell>
          <cell r="E3656">
            <v>66.81</v>
          </cell>
          <cell r="F3656">
            <v>4.79</v>
          </cell>
          <cell r="G3656">
            <v>71.599999999999994</v>
          </cell>
        </row>
        <row r="3657">
          <cell r="A3657" t="str">
            <v>50.01.210</v>
          </cell>
          <cell r="B3657" t="str">
            <v>CDHU 187</v>
          </cell>
          <cell r="C3657" t="str">
            <v>Chave para conexão de engate rápido</v>
          </cell>
          <cell r="D3657" t="str">
            <v>UN</v>
          </cell>
          <cell r="E3657">
            <v>18.38</v>
          </cell>
          <cell r="F3657">
            <v>0.64</v>
          </cell>
          <cell r="G3657">
            <v>19.02</v>
          </cell>
        </row>
        <row r="3658">
          <cell r="A3658" t="str">
            <v>50.01.220</v>
          </cell>
          <cell r="B3658" t="str">
            <v>CDHU 187</v>
          </cell>
          <cell r="C3658" t="str">
            <v>Esguicho latão com engate rápido, DN= 1 1/2´, jato regulável</v>
          </cell>
          <cell r="D3658" t="str">
            <v>UN</v>
          </cell>
          <cell r="E3658">
            <v>150.13999999999999</v>
          </cell>
          <cell r="F3658">
            <v>4.79</v>
          </cell>
          <cell r="G3658">
            <v>154.93</v>
          </cell>
        </row>
        <row r="3659">
          <cell r="A3659" t="str">
            <v>50.01.320</v>
          </cell>
          <cell r="B3659" t="str">
            <v>CDHU 187</v>
          </cell>
          <cell r="C3659" t="str">
            <v>Abrigo de hidrante de 1 1/2´ completo - inclusive mangueira de 30 m (2 x 15 m)</v>
          </cell>
          <cell r="D3659" t="str">
            <v>UN</v>
          </cell>
          <cell r="E3659">
            <v>1858.33</v>
          </cell>
          <cell r="F3659">
            <v>248.87</v>
          </cell>
          <cell r="G3659">
            <v>2107.1999999999998</v>
          </cell>
        </row>
        <row r="3660">
          <cell r="A3660" t="str">
            <v>50.01.330</v>
          </cell>
          <cell r="B3660" t="str">
            <v>CDHU 187</v>
          </cell>
          <cell r="C3660" t="str">
            <v>Abrigo de hidrante de 2 1/2´ completo - inclusive mangueira de 30 m (2 x 15 m)</v>
          </cell>
          <cell r="D3660" t="str">
            <v>UN</v>
          </cell>
          <cell r="E3660">
            <v>2464.98</v>
          </cell>
          <cell r="F3660">
            <v>248.87</v>
          </cell>
          <cell r="G3660">
            <v>2713.85</v>
          </cell>
        </row>
        <row r="3661">
          <cell r="A3661" t="str">
            <v>50.01.340</v>
          </cell>
          <cell r="B3661" t="str">
            <v>CDHU 187</v>
          </cell>
          <cell r="C3661" t="str">
            <v>Abrigo para registro de recalque tipo coluna, completo - inclusive tubulações e válvulas</v>
          </cell>
          <cell r="D3661" t="str">
            <v>UN</v>
          </cell>
          <cell r="E3661">
            <v>2676.83</v>
          </cell>
          <cell r="F3661">
            <v>779.21</v>
          </cell>
          <cell r="G3661">
            <v>3456.04</v>
          </cell>
        </row>
        <row r="3662">
          <cell r="A3662" t="str">
            <v>50.02</v>
          </cell>
          <cell r="B3662" t="str">
            <v>CDHU 187</v>
          </cell>
          <cell r="C3662" t="str">
            <v>Registro e valvula controladora</v>
          </cell>
        </row>
        <row r="3663">
          <cell r="A3663" t="str">
            <v>50.02.020</v>
          </cell>
          <cell r="B3663" t="str">
            <v>CDHU 187</v>
          </cell>
          <cell r="C3663" t="str">
            <v>Bico de sprinkler tipo pendente com rompimento da ampola a 68°C</v>
          </cell>
          <cell r="D3663" t="str">
            <v>UN</v>
          </cell>
          <cell r="E3663">
            <v>29.83</v>
          </cell>
          <cell r="F3663">
            <v>16.84</v>
          </cell>
          <cell r="G3663">
            <v>46.67</v>
          </cell>
        </row>
        <row r="3664">
          <cell r="A3664" t="str">
            <v>50.02.050</v>
          </cell>
          <cell r="B3664" t="str">
            <v>CDHU 187</v>
          </cell>
          <cell r="C3664" t="str">
            <v>Alarme hidráulico tipo gongo</v>
          </cell>
          <cell r="D3664" t="str">
            <v>UN</v>
          </cell>
          <cell r="E3664">
            <v>1167.26</v>
          </cell>
          <cell r="F3664">
            <v>23.94</v>
          </cell>
          <cell r="G3664">
            <v>1191.2</v>
          </cell>
        </row>
        <row r="3665">
          <cell r="A3665" t="str">
            <v>50.02.060</v>
          </cell>
          <cell r="B3665" t="str">
            <v>CDHU 187</v>
          </cell>
          <cell r="C3665" t="str">
            <v>Bico de sprinkler tipo upright com rompimento da ampola a 68ºC</v>
          </cell>
          <cell r="D3665" t="str">
            <v>UN</v>
          </cell>
          <cell r="E3665">
            <v>32.409999999999997</v>
          </cell>
          <cell r="F3665">
            <v>16.84</v>
          </cell>
          <cell r="G3665">
            <v>49.25</v>
          </cell>
        </row>
        <row r="3666">
          <cell r="A3666" t="str">
            <v>50.02.080</v>
          </cell>
          <cell r="B3666" t="str">
            <v>CDHU 187</v>
          </cell>
          <cell r="C3666" t="str">
            <v>Válvula de governo completa com alarme VGA, corpo em ferro fundido, extremidades flangeadas e DN = 6´</v>
          </cell>
          <cell r="D3666" t="str">
            <v>UN</v>
          </cell>
          <cell r="E3666">
            <v>8963.44</v>
          </cell>
          <cell r="F3666">
            <v>143.58000000000001</v>
          </cell>
          <cell r="G3666">
            <v>9107.02</v>
          </cell>
        </row>
        <row r="3667">
          <cell r="A3667" t="str">
            <v>50.05</v>
          </cell>
          <cell r="B3667" t="str">
            <v>CDHU 187</v>
          </cell>
          <cell r="C3667" t="str">
            <v>Iluminacao e sinalizacao de emergencia</v>
          </cell>
        </row>
        <row r="3668">
          <cell r="A3668" t="str">
            <v>50.05.022</v>
          </cell>
          <cell r="B3668" t="str">
            <v>CDHU 187</v>
          </cell>
          <cell r="C3668" t="str">
            <v>Destravador magnético (eletroímã) para porta corta-fogo de 24 Vcc</v>
          </cell>
          <cell r="D3668" t="str">
            <v>UN</v>
          </cell>
          <cell r="E3668">
            <v>239.98</v>
          </cell>
          <cell r="F3668">
            <v>38.29</v>
          </cell>
          <cell r="G3668">
            <v>278.27</v>
          </cell>
        </row>
        <row r="3669">
          <cell r="A3669" t="str">
            <v>50.05.060</v>
          </cell>
          <cell r="B3669" t="str">
            <v>CDHU 187</v>
          </cell>
          <cell r="C3669" t="str">
            <v>Central de iluminação de emergência, completa, para até 6.000 W</v>
          </cell>
          <cell r="D3669" t="str">
            <v>UN</v>
          </cell>
          <cell r="E3669">
            <v>26248.44</v>
          </cell>
          <cell r="F3669">
            <v>15.25</v>
          </cell>
          <cell r="G3669">
            <v>26263.69</v>
          </cell>
        </row>
        <row r="3670">
          <cell r="A3670" t="str">
            <v>50.05.070</v>
          </cell>
          <cell r="B3670" t="str">
            <v>CDHU 187</v>
          </cell>
          <cell r="C3670" t="str">
            <v>Luminária para unidade centralizada pendente completa com lâmpadas fluorescentes compactas de 9 W</v>
          </cell>
          <cell r="D3670" t="str">
            <v>UN</v>
          </cell>
          <cell r="E3670">
            <v>321.31</v>
          </cell>
          <cell r="F3670">
            <v>23.94</v>
          </cell>
          <cell r="G3670">
            <v>345.25</v>
          </cell>
        </row>
        <row r="3671">
          <cell r="A3671" t="str">
            <v>50.05.080</v>
          </cell>
          <cell r="B3671" t="str">
            <v>CDHU 187</v>
          </cell>
          <cell r="C3671" t="str">
            <v>Luminária para unidade centralizada de sobrepor completa com lâmpada fluorescente compacta de 15 W</v>
          </cell>
          <cell r="D3671" t="str">
            <v>UN</v>
          </cell>
          <cell r="E3671">
            <v>86.7</v>
          </cell>
          <cell r="F3671">
            <v>23.94</v>
          </cell>
          <cell r="G3671">
            <v>110.64</v>
          </cell>
        </row>
        <row r="3672">
          <cell r="A3672" t="str">
            <v>50.05.160</v>
          </cell>
          <cell r="B3672" t="str">
            <v>CDHU 187</v>
          </cell>
          <cell r="C3672" t="str">
            <v>Módulo para adaptação de luminária de emergência, autonomia 90 minutos para lâmpada fluorescente de 32 W</v>
          </cell>
          <cell r="D3672" t="str">
            <v>UN</v>
          </cell>
          <cell r="E3672">
            <v>277.76</v>
          </cell>
          <cell r="F3672">
            <v>14.36</v>
          </cell>
          <cell r="G3672">
            <v>292.12</v>
          </cell>
        </row>
        <row r="3673">
          <cell r="A3673" t="str">
            <v>50.05.170</v>
          </cell>
          <cell r="B3673" t="str">
            <v>CDHU 187</v>
          </cell>
          <cell r="C3673" t="str">
            <v>Acionador manual tipo quebra vidro, em caixa plástica</v>
          </cell>
          <cell r="D3673" t="str">
            <v>UN</v>
          </cell>
          <cell r="E3673">
            <v>68.69</v>
          </cell>
          <cell r="F3673">
            <v>14.36</v>
          </cell>
          <cell r="G3673">
            <v>83.05</v>
          </cell>
        </row>
        <row r="3674">
          <cell r="A3674" t="str">
            <v>50.05.210</v>
          </cell>
          <cell r="B3674" t="str">
            <v>CDHU 187</v>
          </cell>
          <cell r="C3674" t="str">
            <v>Detector termovelocimétrico endereçável com base endereçável</v>
          </cell>
          <cell r="D3674" t="str">
            <v>UN</v>
          </cell>
          <cell r="E3674">
            <v>169.19</v>
          </cell>
          <cell r="F3674">
            <v>14.36</v>
          </cell>
          <cell r="G3674">
            <v>183.55</v>
          </cell>
        </row>
        <row r="3675">
          <cell r="A3675" t="str">
            <v>50.05.214</v>
          </cell>
          <cell r="B3675" t="str">
            <v>CDHU 187</v>
          </cell>
          <cell r="C3675" t="str">
            <v>Detector de gás liquefeito (GLP), gás natural (GN) ou derivados de metano</v>
          </cell>
          <cell r="D3675" t="str">
            <v>UN</v>
          </cell>
          <cell r="E3675">
            <v>428.96</v>
          </cell>
          <cell r="F3675">
            <v>14.36</v>
          </cell>
          <cell r="G3675">
            <v>443.32</v>
          </cell>
        </row>
        <row r="3676">
          <cell r="A3676" t="str">
            <v>50.05.230</v>
          </cell>
          <cell r="B3676" t="str">
            <v>CDHU 187</v>
          </cell>
          <cell r="C3676" t="str">
            <v>Sirene audiovisual tipo endereçável</v>
          </cell>
          <cell r="D3676" t="str">
            <v>UN</v>
          </cell>
          <cell r="E3676">
            <v>290.49</v>
          </cell>
          <cell r="F3676">
            <v>14.36</v>
          </cell>
          <cell r="G3676">
            <v>304.85000000000002</v>
          </cell>
        </row>
        <row r="3677">
          <cell r="A3677" t="str">
            <v>50.05.250</v>
          </cell>
          <cell r="B3677" t="str">
            <v>CDHU 187</v>
          </cell>
          <cell r="C3677" t="str">
            <v>Central de iluminação de emergência, completa, autonomia 1 hora, para até 240 W</v>
          </cell>
          <cell r="D3677" t="str">
            <v>UN</v>
          </cell>
          <cell r="E3677">
            <v>874.27</v>
          </cell>
          <cell r="F3677">
            <v>15.25</v>
          </cell>
          <cell r="G3677">
            <v>889.52</v>
          </cell>
        </row>
        <row r="3678">
          <cell r="A3678" t="str">
            <v>50.05.260</v>
          </cell>
          <cell r="B3678" t="str">
            <v>CDHU 187</v>
          </cell>
          <cell r="C3678" t="str">
            <v>Bloco autônomo de iluminação de emergência com autonomia mínima de 1 hora, equipado com 2 lâmpadas de 11 W</v>
          </cell>
          <cell r="D3678" t="str">
            <v>UN</v>
          </cell>
          <cell r="E3678">
            <v>279.02999999999997</v>
          </cell>
          <cell r="F3678">
            <v>15.25</v>
          </cell>
          <cell r="G3678">
            <v>294.27999999999997</v>
          </cell>
        </row>
        <row r="3679">
          <cell r="A3679" t="str">
            <v>50.05.270</v>
          </cell>
          <cell r="B3679" t="str">
            <v>CDHU 187</v>
          </cell>
          <cell r="C3679" t="str">
            <v>Central de detecção e alarme de incêndio completa, autonomia de 1 hora para 12 laços, 220 V/12 V</v>
          </cell>
          <cell r="D3679" t="str">
            <v>UN</v>
          </cell>
          <cell r="E3679">
            <v>713.87</v>
          </cell>
          <cell r="F3679">
            <v>15.25</v>
          </cell>
          <cell r="G3679">
            <v>729.12</v>
          </cell>
        </row>
        <row r="3680">
          <cell r="A3680" t="str">
            <v>50.05.280</v>
          </cell>
          <cell r="B3680" t="str">
            <v>CDHU 187</v>
          </cell>
          <cell r="C3680" t="str">
            <v>Sirene tipo corneta de 12 V</v>
          </cell>
          <cell r="D3680" t="str">
            <v>UN</v>
          </cell>
          <cell r="E3680">
            <v>56.49</v>
          </cell>
          <cell r="F3680">
            <v>14.36</v>
          </cell>
          <cell r="G3680">
            <v>70.849999999999994</v>
          </cell>
        </row>
        <row r="3681">
          <cell r="A3681" t="str">
            <v>50.05.312</v>
          </cell>
          <cell r="B3681" t="str">
            <v>CDHU 187</v>
          </cell>
          <cell r="C3681" t="str">
            <v>Bloco autônomo de iluminação de emergência LED, com autonomia mínima de 3 horas, fluxo luminoso de 2.000 até 3.000 lúmens, equipado com 2 faróis</v>
          </cell>
          <cell r="D3681" t="str">
            <v>UN</v>
          </cell>
          <cell r="E3681">
            <v>289.70999999999998</v>
          </cell>
          <cell r="F3681">
            <v>15.25</v>
          </cell>
          <cell r="G3681">
            <v>304.95999999999998</v>
          </cell>
        </row>
        <row r="3682">
          <cell r="A3682" t="str">
            <v>50.05.400</v>
          </cell>
          <cell r="B3682" t="str">
            <v>CDHU 187</v>
          </cell>
          <cell r="C3682" t="str">
            <v>Sirene eletrônica em caixa metálica de 4 x 4</v>
          </cell>
          <cell r="D3682" t="str">
            <v>UN</v>
          </cell>
          <cell r="E3682">
            <v>110.11</v>
          </cell>
          <cell r="F3682">
            <v>52.65</v>
          </cell>
          <cell r="G3682">
            <v>162.76</v>
          </cell>
        </row>
        <row r="3683">
          <cell r="A3683" t="str">
            <v>50.05.430</v>
          </cell>
          <cell r="B3683" t="str">
            <v>CDHU 187</v>
          </cell>
          <cell r="C3683" t="str">
            <v>Detector óptico de fumaça com base endereçável</v>
          </cell>
          <cell r="D3683" t="str">
            <v>UN</v>
          </cell>
          <cell r="E3683">
            <v>206.06</v>
          </cell>
          <cell r="F3683">
            <v>47.86</v>
          </cell>
          <cell r="G3683">
            <v>253.92</v>
          </cell>
        </row>
        <row r="3684">
          <cell r="A3684" t="str">
            <v>50.05.440</v>
          </cell>
          <cell r="B3684" t="str">
            <v>CDHU 187</v>
          </cell>
          <cell r="C3684" t="str">
            <v>Painel repetidor de detecção e alarme de incêndio tipo endereçável</v>
          </cell>
          <cell r="D3684" t="str">
            <v>UN</v>
          </cell>
          <cell r="E3684">
            <v>1274.5899999999999</v>
          </cell>
          <cell r="F3684">
            <v>14.36</v>
          </cell>
          <cell r="G3684">
            <v>1288.95</v>
          </cell>
        </row>
        <row r="3685">
          <cell r="A3685" t="str">
            <v>50.05.450</v>
          </cell>
          <cell r="B3685" t="str">
            <v>CDHU 187</v>
          </cell>
          <cell r="C3685" t="str">
            <v>Acionador manual quebra-vidro endereçável</v>
          </cell>
          <cell r="D3685" t="str">
            <v>UN</v>
          </cell>
          <cell r="E3685">
            <v>194.71</v>
          </cell>
          <cell r="F3685">
            <v>14.36</v>
          </cell>
          <cell r="G3685">
            <v>209.07</v>
          </cell>
        </row>
        <row r="3686">
          <cell r="A3686" t="str">
            <v>50.05.470</v>
          </cell>
          <cell r="B3686" t="str">
            <v>CDHU 187</v>
          </cell>
          <cell r="C3686" t="str">
            <v>Módulo isolador, módulo endereçador para audiovisual</v>
          </cell>
          <cell r="D3686" t="str">
            <v>UN</v>
          </cell>
          <cell r="E3686">
            <v>193.55</v>
          </cell>
          <cell r="F3686">
            <v>23.94</v>
          </cell>
          <cell r="G3686">
            <v>217.49</v>
          </cell>
        </row>
        <row r="3687">
          <cell r="A3687" t="str">
            <v>50.05.490</v>
          </cell>
          <cell r="B3687" t="str">
            <v>CDHU 187</v>
          </cell>
          <cell r="C3687" t="str">
            <v>Sinalizador audiovisual endereçável com LED</v>
          </cell>
          <cell r="D3687" t="str">
            <v>UN</v>
          </cell>
          <cell r="E3687">
            <v>441.46</v>
          </cell>
          <cell r="F3687">
            <v>14.36</v>
          </cell>
          <cell r="G3687">
            <v>455.82</v>
          </cell>
        </row>
        <row r="3688">
          <cell r="A3688" t="str">
            <v>50.05.491</v>
          </cell>
          <cell r="B3688" t="str">
            <v>CDHU 187</v>
          </cell>
          <cell r="C3688" t="str">
            <v>Sinalizador visual de advertência</v>
          </cell>
          <cell r="D3688" t="str">
            <v>UN</v>
          </cell>
          <cell r="E3688">
            <v>374.54</v>
          </cell>
          <cell r="F3688">
            <v>11.97</v>
          </cell>
          <cell r="G3688">
            <v>386.51</v>
          </cell>
        </row>
        <row r="3689">
          <cell r="A3689" t="str">
            <v>50.05.492</v>
          </cell>
          <cell r="B3689" t="str">
            <v>CDHU 187</v>
          </cell>
          <cell r="C3689" t="str">
            <v>Sinalizador audiovisual de advertência</v>
          </cell>
          <cell r="D3689" t="str">
            <v>UN</v>
          </cell>
          <cell r="E3689">
            <v>162.94</v>
          </cell>
          <cell r="F3689">
            <v>11.97</v>
          </cell>
          <cell r="G3689">
            <v>174.91</v>
          </cell>
        </row>
        <row r="3690">
          <cell r="A3690" t="str">
            <v>50.10</v>
          </cell>
          <cell r="B3690" t="str">
            <v>CDHU 187</v>
          </cell>
          <cell r="C3690" t="str">
            <v>Extintores</v>
          </cell>
        </row>
        <row r="3691">
          <cell r="A3691" t="str">
            <v>50.10.030</v>
          </cell>
          <cell r="B3691" t="str">
            <v>CDHU 187</v>
          </cell>
          <cell r="C3691" t="str">
            <v>Extintor sobre rodas de gás carbônico - capacidade de 10 kg</v>
          </cell>
          <cell r="D3691" t="str">
            <v>UN</v>
          </cell>
          <cell r="E3691">
            <v>1372.82</v>
          </cell>
          <cell r="F3691">
            <v>19.87</v>
          </cell>
          <cell r="G3691">
            <v>1392.69</v>
          </cell>
        </row>
        <row r="3692">
          <cell r="A3692" t="str">
            <v>50.10.050</v>
          </cell>
          <cell r="B3692" t="str">
            <v>CDHU 187</v>
          </cell>
          <cell r="C3692" t="str">
            <v>Extintor sobre rodas de gás carbônico - capacidade de 25 kg</v>
          </cell>
          <cell r="D3692" t="str">
            <v>UN</v>
          </cell>
          <cell r="E3692">
            <v>5707.6</v>
          </cell>
          <cell r="F3692">
            <v>19.87</v>
          </cell>
          <cell r="G3692">
            <v>5727.47</v>
          </cell>
        </row>
        <row r="3693">
          <cell r="A3693" t="str">
            <v>50.10.058</v>
          </cell>
          <cell r="B3693" t="str">
            <v>CDHU 187</v>
          </cell>
          <cell r="C3693" t="str">
            <v>Extintor manual de pó químico seco BC - capacidade de 4 kg</v>
          </cell>
          <cell r="D3693" t="str">
            <v>UN</v>
          </cell>
          <cell r="E3693">
            <v>169.9</v>
          </cell>
          <cell r="F3693">
            <v>19.87</v>
          </cell>
          <cell r="G3693">
            <v>189.77</v>
          </cell>
        </row>
        <row r="3694">
          <cell r="A3694" t="str">
            <v>50.10.060</v>
          </cell>
          <cell r="B3694" t="str">
            <v>CDHU 187</v>
          </cell>
          <cell r="C3694" t="str">
            <v>Extintor manual de pó químico seco BC - capacidade de 8 kg</v>
          </cell>
          <cell r="D3694" t="str">
            <v>UN</v>
          </cell>
          <cell r="E3694">
            <v>237.41</v>
          </cell>
          <cell r="F3694">
            <v>19.87</v>
          </cell>
          <cell r="G3694">
            <v>257.27999999999997</v>
          </cell>
        </row>
        <row r="3695">
          <cell r="A3695" t="str">
            <v>50.10.084</v>
          </cell>
          <cell r="B3695" t="str">
            <v>CDHU 187</v>
          </cell>
          <cell r="C3695" t="str">
            <v>Extintor manual de pó químico seco 20 BC - capacidade de 12 kg</v>
          </cell>
          <cell r="D3695" t="str">
            <v>UN</v>
          </cell>
          <cell r="E3695">
            <v>280.51</v>
          </cell>
          <cell r="F3695">
            <v>19.87</v>
          </cell>
          <cell r="G3695">
            <v>300.38</v>
          </cell>
        </row>
        <row r="3696">
          <cell r="A3696" t="str">
            <v>50.10.096</v>
          </cell>
          <cell r="B3696" t="str">
            <v>CDHU 187</v>
          </cell>
          <cell r="C3696" t="str">
            <v>Extintor sobre rodas de pó químico seco BC - capacidade de 20 kg</v>
          </cell>
          <cell r="D3696" t="str">
            <v>UN</v>
          </cell>
          <cell r="E3696">
            <v>1400.21</v>
          </cell>
          <cell r="G3696">
            <v>1400.21</v>
          </cell>
        </row>
        <row r="3697">
          <cell r="A3697" t="str">
            <v>50.10.100</v>
          </cell>
          <cell r="B3697" t="str">
            <v>CDHU 187</v>
          </cell>
          <cell r="C3697" t="str">
            <v>Extintor manual de água pressurizada - capacidade de 10 litros</v>
          </cell>
          <cell r="D3697" t="str">
            <v>UN</v>
          </cell>
          <cell r="E3697">
            <v>174.5</v>
          </cell>
          <cell r="F3697">
            <v>19.87</v>
          </cell>
          <cell r="G3697">
            <v>194.37</v>
          </cell>
        </row>
        <row r="3698">
          <cell r="A3698" t="str">
            <v>50.10.110</v>
          </cell>
          <cell r="B3698" t="str">
            <v>CDHU 187</v>
          </cell>
          <cell r="C3698" t="str">
            <v>Extintor manual de pó químico seco ABC - capacidade de 4 kg</v>
          </cell>
          <cell r="D3698" t="str">
            <v>UN</v>
          </cell>
          <cell r="E3698">
            <v>208.78</v>
          </cell>
          <cell r="F3698">
            <v>19.87</v>
          </cell>
          <cell r="G3698">
            <v>228.65</v>
          </cell>
        </row>
        <row r="3699">
          <cell r="A3699" t="str">
            <v>50.10.120</v>
          </cell>
          <cell r="B3699" t="str">
            <v>CDHU 187</v>
          </cell>
          <cell r="C3699" t="str">
            <v>Extintor manual de pó químico seco ABC - capacidade de 6 kg</v>
          </cell>
          <cell r="D3699" t="str">
            <v>UN</v>
          </cell>
          <cell r="E3699">
            <v>239.84</v>
          </cell>
          <cell r="F3699">
            <v>19.87</v>
          </cell>
          <cell r="G3699">
            <v>259.70999999999998</v>
          </cell>
        </row>
        <row r="3700">
          <cell r="A3700" t="str">
            <v>50.10.140</v>
          </cell>
          <cell r="B3700" t="str">
            <v>CDHU 187</v>
          </cell>
          <cell r="C3700" t="str">
            <v>Extintor manual de gás carbônico 5 BC - capacidade de 6 kg</v>
          </cell>
          <cell r="D3700" t="str">
            <v>UN</v>
          </cell>
          <cell r="E3700">
            <v>572.54999999999995</v>
          </cell>
          <cell r="F3700">
            <v>19.87</v>
          </cell>
          <cell r="G3700">
            <v>592.41999999999996</v>
          </cell>
        </row>
        <row r="3701">
          <cell r="A3701" t="str">
            <v>50.10.210</v>
          </cell>
          <cell r="B3701" t="str">
            <v>CDHU 187</v>
          </cell>
          <cell r="C3701" t="str">
            <v>Suporte para extintor de piso em fibra de vidro</v>
          </cell>
          <cell r="D3701" t="str">
            <v>UN</v>
          </cell>
          <cell r="E3701">
            <v>183.66</v>
          </cell>
          <cell r="F3701">
            <v>1.95</v>
          </cell>
          <cell r="G3701">
            <v>185.61</v>
          </cell>
        </row>
        <row r="3702">
          <cell r="A3702" t="str">
            <v>50.10.220</v>
          </cell>
          <cell r="B3702" t="str">
            <v>CDHU 187</v>
          </cell>
          <cell r="C3702" t="str">
            <v>Suporte para extintor de piso em aço inoxidável</v>
          </cell>
          <cell r="D3702" t="str">
            <v>UN</v>
          </cell>
          <cell r="E3702">
            <v>293.91000000000003</v>
          </cell>
          <cell r="F3702">
            <v>1.95</v>
          </cell>
          <cell r="G3702">
            <v>295.86</v>
          </cell>
        </row>
        <row r="3703">
          <cell r="A3703" t="str">
            <v>50.20</v>
          </cell>
          <cell r="B3703" t="str">
            <v>CDHU 187</v>
          </cell>
          <cell r="C3703" t="str">
            <v>Reparos, conservacoes e complementos - GRUPO 50</v>
          </cell>
        </row>
        <row r="3704">
          <cell r="A3704" t="str">
            <v>50.20.110</v>
          </cell>
          <cell r="B3704" t="str">
            <v>CDHU 187</v>
          </cell>
          <cell r="C3704" t="str">
            <v>Recarga de extintor de água pressurizada</v>
          </cell>
          <cell r="D3704" t="str">
            <v>L</v>
          </cell>
          <cell r="E3704">
            <v>3.21</v>
          </cell>
          <cell r="G3704">
            <v>3.21</v>
          </cell>
        </row>
        <row r="3705">
          <cell r="A3705" t="str">
            <v>50.20.120</v>
          </cell>
          <cell r="B3705" t="str">
            <v>CDHU 187</v>
          </cell>
          <cell r="C3705" t="str">
            <v>Recarga de extintor de gás carbônico</v>
          </cell>
          <cell r="D3705" t="str">
            <v>KG</v>
          </cell>
          <cell r="E3705">
            <v>13.26</v>
          </cell>
          <cell r="G3705">
            <v>13.26</v>
          </cell>
        </row>
        <row r="3706">
          <cell r="A3706" t="str">
            <v>50.20.130</v>
          </cell>
          <cell r="B3706" t="str">
            <v>CDHU 187</v>
          </cell>
          <cell r="C3706" t="str">
            <v>Recarga de extintor de pó químico seco</v>
          </cell>
          <cell r="D3706" t="str">
            <v>KG</v>
          </cell>
          <cell r="E3706">
            <v>10.35</v>
          </cell>
          <cell r="G3706">
            <v>10.35</v>
          </cell>
        </row>
        <row r="3707">
          <cell r="A3707" t="str">
            <v>50.20.160</v>
          </cell>
          <cell r="B3707" t="str">
            <v>CDHU 187</v>
          </cell>
          <cell r="C3707" t="str">
            <v>Pintura de extintor de gás carbônico, pó químico seco, ou água pressurizada, com capacidade acima de 12 kg até 20 kg</v>
          </cell>
          <cell r="D3707" t="str">
            <v>UN</v>
          </cell>
          <cell r="E3707">
            <v>43.59</v>
          </cell>
          <cell r="G3707">
            <v>43.59</v>
          </cell>
        </row>
        <row r="3708">
          <cell r="A3708" t="str">
            <v>50.20.170</v>
          </cell>
          <cell r="B3708" t="str">
            <v>CDHU 187</v>
          </cell>
          <cell r="C3708" t="str">
            <v>Pintura de extintor de gás carbônico, pó químico seco, ou água pressurizada, com capacidade até 12 kg</v>
          </cell>
          <cell r="D3708" t="str">
            <v>UN</v>
          </cell>
          <cell r="E3708">
            <v>25.31</v>
          </cell>
          <cell r="G3708">
            <v>25.31</v>
          </cell>
        </row>
        <row r="3709">
          <cell r="A3709" t="str">
            <v>50.20.200</v>
          </cell>
          <cell r="B3709" t="str">
            <v>CDHU 187</v>
          </cell>
          <cell r="C3709" t="str">
            <v>Recolocação de bico de sprinkler</v>
          </cell>
          <cell r="D3709" t="str">
            <v>UN</v>
          </cell>
          <cell r="E3709">
            <v>0.06</v>
          </cell>
          <cell r="F3709">
            <v>16.84</v>
          </cell>
          <cell r="G3709">
            <v>16.899999999999999</v>
          </cell>
        </row>
        <row r="3710">
          <cell r="A3710" t="str">
            <v>54</v>
          </cell>
          <cell r="B3710" t="str">
            <v>CDHU 187</v>
          </cell>
          <cell r="C3710" t="str">
            <v>PAVIMENTACAO E PASSEIO</v>
          </cell>
        </row>
        <row r="3711">
          <cell r="A3711" t="str">
            <v>54.01</v>
          </cell>
          <cell r="B3711" t="str">
            <v>CDHU 187</v>
          </cell>
          <cell r="C3711" t="str">
            <v>Pavimentacao preparo de base</v>
          </cell>
        </row>
        <row r="3712">
          <cell r="A3712" t="str">
            <v>54.01.010</v>
          </cell>
          <cell r="B3712" t="str">
            <v>CDHU 187</v>
          </cell>
          <cell r="C3712" t="str">
            <v>Regularização e compactação mecanizada de superfície, sem controle do proctor normal</v>
          </cell>
          <cell r="D3712" t="str">
            <v>M2</v>
          </cell>
          <cell r="E3712">
            <v>3.83</v>
          </cell>
          <cell r="F3712">
            <v>0.16</v>
          </cell>
          <cell r="G3712">
            <v>3.99</v>
          </cell>
        </row>
        <row r="3713">
          <cell r="A3713" t="str">
            <v>54.01.030</v>
          </cell>
          <cell r="B3713" t="str">
            <v>CDHU 187</v>
          </cell>
          <cell r="C3713" t="str">
            <v>Abertura e preparo de caixa até 40 cm, compactação do subleito mínimo de 95% do PN e transporte até o raio de 1 km</v>
          </cell>
          <cell r="D3713" t="str">
            <v>M2</v>
          </cell>
          <cell r="E3713">
            <v>29.27</v>
          </cell>
          <cell r="F3713">
            <v>0.31</v>
          </cell>
          <cell r="G3713">
            <v>29.58</v>
          </cell>
        </row>
        <row r="3714">
          <cell r="A3714" t="str">
            <v>54.01.050</v>
          </cell>
          <cell r="B3714" t="str">
            <v>CDHU 187</v>
          </cell>
          <cell r="C3714" t="str">
            <v>Compactação do subleito mínimo de 95% do PN</v>
          </cell>
          <cell r="D3714" t="str">
            <v>M3</v>
          </cell>
          <cell r="E3714">
            <v>24.62</v>
          </cell>
          <cell r="F3714">
            <v>0.62</v>
          </cell>
          <cell r="G3714">
            <v>25.24</v>
          </cell>
        </row>
        <row r="3715">
          <cell r="A3715" t="str">
            <v>54.01.200</v>
          </cell>
          <cell r="B3715" t="str">
            <v>CDHU 187</v>
          </cell>
          <cell r="C3715" t="str">
            <v>Base de macadame hidráulico</v>
          </cell>
          <cell r="D3715" t="str">
            <v>M3</v>
          </cell>
          <cell r="E3715">
            <v>278.54000000000002</v>
          </cell>
          <cell r="F3715">
            <v>29.21</v>
          </cell>
          <cell r="G3715">
            <v>307.75</v>
          </cell>
        </row>
        <row r="3716">
          <cell r="A3716" t="str">
            <v>54.01.210</v>
          </cell>
          <cell r="B3716" t="str">
            <v>CDHU 187</v>
          </cell>
          <cell r="C3716" t="str">
            <v>Base de brita graduada</v>
          </cell>
          <cell r="D3716" t="str">
            <v>M3</v>
          </cell>
          <cell r="E3716">
            <v>207.23</v>
          </cell>
          <cell r="F3716">
            <v>19.47</v>
          </cell>
          <cell r="G3716">
            <v>226.7</v>
          </cell>
        </row>
        <row r="3717">
          <cell r="A3717" t="str">
            <v>54.01.220</v>
          </cell>
          <cell r="B3717" t="str">
            <v>CDHU 187</v>
          </cell>
          <cell r="C3717" t="str">
            <v>Base de bica corrida</v>
          </cell>
          <cell r="D3717" t="str">
            <v>M3</v>
          </cell>
          <cell r="E3717">
            <v>188.49</v>
          </cell>
          <cell r="F3717">
            <v>3</v>
          </cell>
          <cell r="G3717">
            <v>191.49</v>
          </cell>
        </row>
        <row r="3718">
          <cell r="A3718" t="str">
            <v>54.01.230</v>
          </cell>
          <cell r="B3718" t="str">
            <v>CDHU 187</v>
          </cell>
          <cell r="C3718" t="str">
            <v>Base de macadame betuminoso</v>
          </cell>
          <cell r="D3718" t="str">
            <v>M3</v>
          </cell>
          <cell r="E3718">
            <v>1012.89</v>
          </cell>
          <cell r="F3718">
            <v>14.6</v>
          </cell>
          <cell r="G3718">
            <v>1027.49</v>
          </cell>
        </row>
        <row r="3719">
          <cell r="A3719" t="str">
            <v>54.01.300</v>
          </cell>
          <cell r="B3719" t="str">
            <v>CDHU 187</v>
          </cell>
          <cell r="C3719" t="str">
            <v>Pavimento de concreto rolado (concreto pobre) para base de pavimento rígido</v>
          </cell>
          <cell r="D3719" t="str">
            <v>M3</v>
          </cell>
          <cell r="E3719">
            <v>283.55</v>
          </cell>
          <cell r="G3719">
            <v>283.55</v>
          </cell>
        </row>
        <row r="3720">
          <cell r="A3720" t="str">
            <v>54.01.400</v>
          </cell>
          <cell r="B3720" t="str">
            <v>CDHU 187</v>
          </cell>
          <cell r="C3720" t="str">
            <v>Abertura de caixa até 25 cm, inclui escavação, compactação, transporte e preparo do sub-leito</v>
          </cell>
          <cell r="D3720" t="str">
            <v>M2</v>
          </cell>
          <cell r="E3720">
            <v>24.43</v>
          </cell>
          <cell r="F3720">
            <v>0.44</v>
          </cell>
          <cell r="G3720">
            <v>24.87</v>
          </cell>
        </row>
        <row r="3721">
          <cell r="A3721" t="str">
            <v>54.01.410</v>
          </cell>
          <cell r="B3721" t="str">
            <v>CDHU 187</v>
          </cell>
          <cell r="C3721" t="str">
            <v>Varrição de pavimento para recapeamento</v>
          </cell>
          <cell r="D3721" t="str">
            <v>M2</v>
          </cell>
          <cell r="F3721">
            <v>0.78</v>
          </cell>
          <cell r="G3721">
            <v>0.78</v>
          </cell>
        </row>
        <row r="3722">
          <cell r="A3722" t="str">
            <v>54.02</v>
          </cell>
          <cell r="B3722" t="str">
            <v>CDHU 187</v>
          </cell>
          <cell r="C3722" t="str">
            <v>Pavimentacao com pedrisco e revestimento primario</v>
          </cell>
        </row>
        <row r="3723">
          <cell r="A3723" t="str">
            <v>54.02.030</v>
          </cell>
          <cell r="B3723" t="str">
            <v>CDHU 187</v>
          </cell>
          <cell r="C3723" t="str">
            <v>Revestimento primário com pedra britada, compactação mínima de 95% do PN</v>
          </cell>
          <cell r="D3723" t="str">
            <v>M3</v>
          </cell>
          <cell r="E3723">
            <v>114.17</v>
          </cell>
          <cell r="F3723">
            <v>12.46</v>
          </cell>
          <cell r="G3723">
            <v>126.63</v>
          </cell>
        </row>
        <row r="3724">
          <cell r="A3724" t="str">
            <v>54.02.040</v>
          </cell>
          <cell r="B3724" t="str">
            <v>CDHU 187</v>
          </cell>
          <cell r="C3724" t="str">
            <v>Camada de areia grossa compactada manualmente com compactador</v>
          </cell>
          <cell r="D3724" t="str">
            <v>M3</v>
          </cell>
          <cell r="E3724">
            <v>165.65</v>
          </cell>
          <cell r="F3724">
            <v>91.84</v>
          </cell>
          <cell r="G3724">
            <v>257.49</v>
          </cell>
        </row>
        <row r="3725">
          <cell r="A3725" t="str">
            <v>54.03</v>
          </cell>
          <cell r="B3725" t="str">
            <v>CDHU 187</v>
          </cell>
          <cell r="C3725" t="str">
            <v>Pavimentacao flexivel</v>
          </cell>
        </row>
        <row r="3726">
          <cell r="A3726" t="str">
            <v>54.03.200</v>
          </cell>
          <cell r="B3726" t="str">
            <v>CDHU 187</v>
          </cell>
          <cell r="C3726" t="str">
            <v>Concreto asfáltico usinado a quente - Binder</v>
          </cell>
          <cell r="D3726" t="str">
            <v>M3</v>
          </cell>
          <cell r="E3726">
            <v>1530.39</v>
          </cell>
          <cell r="F3726">
            <v>16.22</v>
          </cell>
          <cell r="G3726">
            <v>1546.61</v>
          </cell>
        </row>
        <row r="3727">
          <cell r="A3727" t="str">
            <v>54.03.210</v>
          </cell>
          <cell r="B3727" t="str">
            <v>CDHU 187</v>
          </cell>
          <cell r="C3727" t="str">
            <v>Camada de rolamento em concreto betuminoso usinado quente - CBUQ</v>
          </cell>
          <cell r="D3727" t="str">
            <v>M3</v>
          </cell>
          <cell r="E3727">
            <v>1688.09</v>
          </cell>
          <cell r="F3727">
            <v>16.22</v>
          </cell>
          <cell r="G3727">
            <v>1704.31</v>
          </cell>
        </row>
        <row r="3728">
          <cell r="A3728" t="str">
            <v>54.03.221</v>
          </cell>
          <cell r="B3728" t="str">
            <v>CDHU 187</v>
          </cell>
          <cell r="C3728" t="str">
            <v>Restauração de pavimento asfáltico com concreto betuminoso usinado quente - CBUQ</v>
          </cell>
          <cell r="D3728" t="str">
            <v>M3</v>
          </cell>
          <cell r="E3728">
            <v>1688.09</v>
          </cell>
          <cell r="F3728">
            <v>16.22</v>
          </cell>
          <cell r="G3728">
            <v>1704.31</v>
          </cell>
        </row>
        <row r="3729">
          <cell r="A3729" t="str">
            <v>54.03.230</v>
          </cell>
          <cell r="B3729" t="str">
            <v>CDHU 187</v>
          </cell>
          <cell r="C3729" t="str">
            <v>Imprimação betuminosa ligante</v>
          </cell>
          <cell r="D3729" t="str">
            <v>M2</v>
          </cell>
          <cell r="E3729">
            <v>7.7</v>
          </cell>
          <cell r="F3729">
            <v>0.1</v>
          </cell>
          <cell r="G3729">
            <v>7.8</v>
          </cell>
        </row>
        <row r="3730">
          <cell r="A3730" t="str">
            <v>54.03.240</v>
          </cell>
          <cell r="B3730" t="str">
            <v>CDHU 187</v>
          </cell>
          <cell r="C3730" t="str">
            <v>Imprimação betuminosa impermeabilizante</v>
          </cell>
          <cell r="D3730" t="str">
            <v>M2</v>
          </cell>
          <cell r="E3730">
            <v>15.6</v>
          </cell>
          <cell r="F3730">
            <v>0.12</v>
          </cell>
          <cell r="G3730">
            <v>15.72</v>
          </cell>
        </row>
        <row r="3731">
          <cell r="A3731" t="str">
            <v>54.03.250</v>
          </cell>
          <cell r="B3731" t="str">
            <v>CDHU 187</v>
          </cell>
          <cell r="C3731" t="str">
            <v>Revestimento de pré-misturado a quente</v>
          </cell>
          <cell r="D3731" t="str">
            <v>M3</v>
          </cell>
          <cell r="E3731">
            <v>1452.63</v>
          </cell>
          <cell r="F3731">
            <v>16.22</v>
          </cell>
          <cell r="G3731">
            <v>1468.85</v>
          </cell>
        </row>
        <row r="3732">
          <cell r="A3732" t="str">
            <v>54.03.260</v>
          </cell>
          <cell r="B3732" t="str">
            <v>CDHU 187</v>
          </cell>
          <cell r="C3732" t="str">
            <v>Revestimento de pré-misturado a frio</v>
          </cell>
          <cell r="D3732" t="str">
            <v>M3</v>
          </cell>
          <cell r="E3732">
            <v>1514.26</v>
          </cell>
          <cell r="F3732">
            <v>38.94</v>
          </cell>
          <cell r="G3732">
            <v>1553.2</v>
          </cell>
        </row>
        <row r="3733">
          <cell r="A3733" t="str">
            <v>54.04</v>
          </cell>
          <cell r="B3733" t="str">
            <v>CDHU 187</v>
          </cell>
          <cell r="C3733" t="str">
            <v>Pavimentacao em paralelepipedos e blocos de concreto</v>
          </cell>
        </row>
        <row r="3734">
          <cell r="A3734" t="str">
            <v>54.04.030</v>
          </cell>
          <cell r="B3734" t="str">
            <v>CDHU 187</v>
          </cell>
          <cell r="C3734" t="str">
            <v>Pavimentação em paralelepípedo, sem rejunte</v>
          </cell>
          <cell r="D3734" t="str">
            <v>M2</v>
          </cell>
          <cell r="E3734">
            <v>241.1</v>
          </cell>
          <cell r="F3734">
            <v>24.89</v>
          </cell>
          <cell r="G3734">
            <v>265.99</v>
          </cell>
        </row>
        <row r="3735">
          <cell r="A3735" t="str">
            <v>54.04.040</v>
          </cell>
          <cell r="B3735" t="str">
            <v>CDHU 187</v>
          </cell>
          <cell r="C3735" t="str">
            <v>Rejuntamento de paralelepípedo com areia</v>
          </cell>
          <cell r="D3735" t="str">
            <v>M2</v>
          </cell>
          <cell r="E3735">
            <v>17.82</v>
          </cell>
          <cell r="F3735">
            <v>1.95</v>
          </cell>
          <cell r="G3735">
            <v>19.77</v>
          </cell>
        </row>
        <row r="3736">
          <cell r="A3736" t="str">
            <v>54.04.050</v>
          </cell>
          <cell r="B3736" t="str">
            <v>CDHU 187</v>
          </cell>
          <cell r="C3736" t="str">
            <v>Rejuntamento de paralelepípedo com argamassa de cimento e areia 1:3</v>
          </cell>
          <cell r="D3736" t="str">
            <v>M2</v>
          </cell>
          <cell r="E3736">
            <v>10.56</v>
          </cell>
          <cell r="F3736">
            <v>6.04</v>
          </cell>
          <cell r="G3736">
            <v>16.600000000000001</v>
          </cell>
        </row>
        <row r="3737">
          <cell r="A3737" t="str">
            <v>54.04.060</v>
          </cell>
          <cell r="B3737" t="str">
            <v>CDHU 187</v>
          </cell>
          <cell r="C3737" t="str">
            <v>Rejuntamento de paralelepípedo com asfalto e pedrisco</v>
          </cell>
          <cell r="D3737" t="str">
            <v>M2</v>
          </cell>
          <cell r="E3737">
            <v>54.36</v>
          </cell>
          <cell r="F3737">
            <v>4.87</v>
          </cell>
          <cell r="G3737">
            <v>59.23</v>
          </cell>
        </row>
        <row r="3738">
          <cell r="A3738" t="str">
            <v>54.04.340</v>
          </cell>
          <cell r="B3738" t="str">
            <v>CDHU 187</v>
          </cell>
          <cell r="C3738" t="str">
            <v>Pavimentação em lajota de concreto 35 MPa, espessura 6 cm, cor natural, tipos: raquete, retangular, sextavado e 16 faces, com rejunte em areia</v>
          </cell>
          <cell r="D3738" t="str">
            <v>M2</v>
          </cell>
          <cell r="E3738">
            <v>81.53</v>
          </cell>
          <cell r="F3738">
            <v>18.79</v>
          </cell>
          <cell r="G3738">
            <v>100.32</v>
          </cell>
        </row>
        <row r="3739">
          <cell r="A3739" t="str">
            <v>54.04.342</v>
          </cell>
          <cell r="B3739" t="str">
            <v>CDHU 187</v>
          </cell>
          <cell r="C3739" t="str">
            <v>Pavimentação em lajota de concreto 35 MPa, espessura 6 cm, colorido, tipos: raquete, retangular, sextavado e 16 faces, com rejunte em areia</v>
          </cell>
          <cell r="D3739" t="str">
            <v>M2</v>
          </cell>
          <cell r="E3739">
            <v>79.150000000000006</v>
          </cell>
          <cell r="F3739">
            <v>18.79</v>
          </cell>
          <cell r="G3739">
            <v>97.94</v>
          </cell>
        </row>
        <row r="3740">
          <cell r="A3740" t="str">
            <v>54.04.350</v>
          </cell>
          <cell r="B3740" t="str">
            <v>CDHU 187</v>
          </cell>
          <cell r="C3740" t="str">
            <v>Pavimentação em lajota de concreto 35 MPa, espessura 8 cm, tipos: raquete, retangular, sextavado e 16 faces, com rejunte em areia</v>
          </cell>
          <cell r="D3740" t="str">
            <v>M2</v>
          </cell>
          <cell r="E3740">
            <v>85.35</v>
          </cell>
          <cell r="F3740">
            <v>25.06</v>
          </cell>
          <cell r="G3740">
            <v>110.41</v>
          </cell>
        </row>
        <row r="3741">
          <cell r="A3741" t="str">
            <v>54.04.360</v>
          </cell>
          <cell r="B3741" t="str">
            <v>CDHU 187</v>
          </cell>
          <cell r="C3741" t="str">
            <v>Bloco diagonal em concreto tipo piso drenante para plantio de grama - 50 x 50 x 10 cm</v>
          </cell>
          <cell r="D3741" t="str">
            <v>M2</v>
          </cell>
          <cell r="E3741">
            <v>92.64</v>
          </cell>
          <cell r="F3741">
            <v>9.1999999999999993</v>
          </cell>
          <cell r="G3741">
            <v>101.84</v>
          </cell>
        </row>
        <row r="3742">
          <cell r="A3742" t="str">
            <v>54.04.392</v>
          </cell>
          <cell r="B3742" t="str">
            <v>CDHU 187</v>
          </cell>
          <cell r="C3742" t="str">
            <v>Piso em placa de concreto permeável drenante, cor natural - espessura de 6 cm</v>
          </cell>
          <cell r="D3742" t="str">
            <v>M2</v>
          </cell>
          <cell r="E3742">
            <v>108.42</v>
          </cell>
          <cell r="F3742">
            <v>19.48</v>
          </cell>
          <cell r="G3742">
            <v>127.9</v>
          </cell>
        </row>
        <row r="3743">
          <cell r="A3743" t="str">
            <v>54.04.393</v>
          </cell>
          <cell r="B3743" t="str">
            <v>CDHU 187</v>
          </cell>
          <cell r="C3743" t="str">
            <v>Piso em placa de concreto permeável drenante, cor natural - espessura de 8 cm</v>
          </cell>
          <cell r="D3743" t="str">
            <v>M2</v>
          </cell>
          <cell r="E3743">
            <v>103.28</v>
          </cell>
          <cell r="F3743">
            <v>19.48</v>
          </cell>
          <cell r="G3743">
            <v>122.76</v>
          </cell>
        </row>
        <row r="3744">
          <cell r="A3744" t="str">
            <v>54.06</v>
          </cell>
          <cell r="B3744" t="str">
            <v>CDHU 187</v>
          </cell>
          <cell r="C3744" t="str">
            <v>Guias e sarjetas</v>
          </cell>
        </row>
        <row r="3745">
          <cell r="A3745" t="str">
            <v>54.06.020</v>
          </cell>
          <cell r="B3745" t="str">
            <v>CDHU 187</v>
          </cell>
          <cell r="C3745" t="str">
            <v>Guia pré-moldada curva tipo PMSP 100 - fck 25 MPa</v>
          </cell>
          <cell r="D3745" t="str">
            <v>M</v>
          </cell>
          <cell r="E3745">
            <v>46.07</v>
          </cell>
          <cell r="F3745">
            <v>11.75</v>
          </cell>
          <cell r="G3745">
            <v>57.82</v>
          </cell>
        </row>
        <row r="3746">
          <cell r="A3746" t="str">
            <v>54.06.040</v>
          </cell>
          <cell r="B3746" t="str">
            <v>CDHU 187</v>
          </cell>
          <cell r="C3746" t="str">
            <v>Guia pré-moldada reta tipo PMSP 100 - fck 25 MPa</v>
          </cell>
          <cell r="D3746" t="str">
            <v>M</v>
          </cell>
          <cell r="E3746">
            <v>43.26</v>
          </cell>
          <cell r="F3746">
            <v>11.75</v>
          </cell>
          <cell r="G3746">
            <v>55.01</v>
          </cell>
        </row>
        <row r="3747">
          <cell r="A3747" t="str">
            <v>54.06.100</v>
          </cell>
          <cell r="B3747" t="str">
            <v>CDHU 187</v>
          </cell>
          <cell r="C3747" t="str">
            <v>Base em concreto com fck de 20 MPa, para guias, sarjetas ou sarjetões</v>
          </cell>
          <cell r="D3747" t="str">
            <v>M3</v>
          </cell>
          <cell r="E3747">
            <v>483.65</v>
          </cell>
          <cell r="F3747">
            <v>42.31</v>
          </cell>
          <cell r="G3747">
            <v>525.96</v>
          </cell>
        </row>
        <row r="3748">
          <cell r="A3748" t="str">
            <v>54.06.110</v>
          </cell>
          <cell r="B3748" t="str">
            <v>CDHU 187</v>
          </cell>
          <cell r="C3748" t="str">
            <v>Base em concreto com fck de 25 MPa, para guias, sarjetas ou sarjetões</v>
          </cell>
          <cell r="D3748" t="str">
            <v>M3</v>
          </cell>
          <cell r="E3748">
            <v>502.29</v>
          </cell>
          <cell r="F3748">
            <v>42.31</v>
          </cell>
          <cell r="G3748">
            <v>544.6</v>
          </cell>
        </row>
        <row r="3749">
          <cell r="A3749" t="str">
            <v>54.06.151</v>
          </cell>
          <cell r="B3749" t="str">
            <v>CDHU 187</v>
          </cell>
          <cell r="C3749" t="str">
            <v>Execução de perfil extrusado no local, sem concreto</v>
          </cell>
          <cell r="D3749" t="str">
            <v>M3</v>
          </cell>
          <cell r="E3749">
            <v>77.94</v>
          </cell>
          <cell r="F3749">
            <v>304.77999999999997</v>
          </cell>
          <cell r="G3749">
            <v>382.72</v>
          </cell>
        </row>
        <row r="3750">
          <cell r="A3750" t="str">
            <v>54.06.160</v>
          </cell>
          <cell r="B3750" t="str">
            <v>CDHU 187</v>
          </cell>
          <cell r="C3750" t="str">
            <v>Sarjeta ou sarjetão moldado no local, tipo PMSP em concreto com fck 20 MPa</v>
          </cell>
          <cell r="D3750" t="str">
            <v>M3</v>
          </cell>
          <cell r="E3750">
            <v>675.54</v>
          </cell>
          <cell r="F3750">
            <v>86.32</v>
          </cell>
          <cell r="G3750">
            <v>761.86</v>
          </cell>
        </row>
        <row r="3751">
          <cell r="A3751" t="str">
            <v>54.06.170</v>
          </cell>
          <cell r="B3751" t="str">
            <v>CDHU 187</v>
          </cell>
          <cell r="C3751" t="str">
            <v>Sarjeta ou sarjetão moldado no local, tipo PMSP em concreto com fck 25 MPa</v>
          </cell>
          <cell r="D3751" t="str">
            <v>M3</v>
          </cell>
          <cell r="E3751">
            <v>694.18</v>
          </cell>
          <cell r="F3751">
            <v>86.32</v>
          </cell>
          <cell r="G3751">
            <v>780.5</v>
          </cell>
        </row>
        <row r="3752">
          <cell r="A3752" t="str">
            <v>54.07</v>
          </cell>
          <cell r="B3752" t="str">
            <v>CDHU 187</v>
          </cell>
          <cell r="C3752" t="str">
            <v>Calcadas e passeios.</v>
          </cell>
        </row>
        <row r="3753">
          <cell r="A3753" t="str">
            <v>54.07.040</v>
          </cell>
          <cell r="B3753" t="str">
            <v>CDHU 187</v>
          </cell>
          <cell r="C3753" t="str">
            <v>Passeio em mosaico português</v>
          </cell>
          <cell r="D3753" t="str">
            <v>M2</v>
          </cell>
          <cell r="E3753">
            <v>257.22000000000003</v>
          </cell>
          <cell r="G3753">
            <v>257.22000000000003</v>
          </cell>
        </row>
        <row r="3754">
          <cell r="A3754" t="str">
            <v>54.07.110</v>
          </cell>
          <cell r="B3754" t="str">
            <v>CDHU 187</v>
          </cell>
          <cell r="C3754" t="str">
            <v>Piso em ladrilho hidráulico preto, branco e cinza 20 x 20 cm, assentado com argamassa colante industrializada</v>
          </cell>
          <cell r="D3754" t="str">
            <v>M2</v>
          </cell>
          <cell r="E3754">
            <v>85.8</v>
          </cell>
          <cell r="F3754">
            <v>11</v>
          </cell>
          <cell r="G3754">
            <v>96.8</v>
          </cell>
        </row>
        <row r="3755">
          <cell r="A3755" t="str">
            <v>54.07.130</v>
          </cell>
          <cell r="B3755" t="str">
            <v>CDHU 187</v>
          </cell>
          <cell r="C3755" t="str">
            <v>Piso em ladrilho hidráulico várias cores 20 x 20 cm, assentado com argamassa colante industrializada</v>
          </cell>
          <cell r="D3755" t="str">
            <v>M2</v>
          </cell>
          <cell r="E3755">
            <v>85.27</v>
          </cell>
          <cell r="F3755">
            <v>11</v>
          </cell>
          <cell r="G3755">
            <v>96.27</v>
          </cell>
        </row>
        <row r="3756">
          <cell r="A3756" t="str">
            <v>54.07.210</v>
          </cell>
          <cell r="B3756" t="str">
            <v>CDHU 187</v>
          </cell>
          <cell r="C3756" t="str">
            <v>Rejuntamento de piso em ladrilho hidráulico (20 x 20 x 1,8 cm) com argamassa industrializada para rejunte, juntas de 2 mm</v>
          </cell>
          <cell r="D3756" t="str">
            <v>M2</v>
          </cell>
          <cell r="E3756">
            <v>4.34</v>
          </cell>
          <cell r="F3756">
            <v>9.81</v>
          </cell>
          <cell r="G3756">
            <v>14.15</v>
          </cell>
        </row>
        <row r="3757">
          <cell r="A3757" t="str">
            <v>54.07.240</v>
          </cell>
          <cell r="B3757" t="str">
            <v>CDHU 187</v>
          </cell>
          <cell r="C3757" t="str">
            <v>Rejuntamento de piso em ladrilho hidráulico (30 x 30 x 2,5 cm), com cimento branco, juntas de 2 mm</v>
          </cell>
          <cell r="D3757" t="str">
            <v>M2</v>
          </cell>
          <cell r="E3757">
            <v>2.17</v>
          </cell>
          <cell r="F3757">
            <v>9.81</v>
          </cell>
          <cell r="G3757">
            <v>11.98</v>
          </cell>
        </row>
        <row r="3758">
          <cell r="A3758" t="str">
            <v>54.07.260</v>
          </cell>
          <cell r="B3758" t="str">
            <v>CDHU 187</v>
          </cell>
          <cell r="C3758" t="str">
            <v>Piso em ladrilho hidráulico tipo rampa várias cores 30 x 30 cm, antiderrapante, assentado com argamassa mista</v>
          </cell>
          <cell r="D3758" t="str">
            <v>M2</v>
          </cell>
          <cell r="E3758">
            <v>108.83</v>
          </cell>
          <cell r="F3758">
            <v>27.84</v>
          </cell>
          <cell r="G3758">
            <v>136.66999999999999</v>
          </cell>
        </row>
        <row r="3759">
          <cell r="A3759" t="str">
            <v>54.20</v>
          </cell>
          <cell r="B3759" t="str">
            <v>CDHU 187</v>
          </cell>
          <cell r="C3759" t="str">
            <v>Reparos, conservacoes e complementos - GRUPO 54</v>
          </cell>
        </row>
        <row r="3760">
          <cell r="A3760" t="str">
            <v>54.20.040</v>
          </cell>
          <cell r="B3760" t="str">
            <v>CDHU 187</v>
          </cell>
          <cell r="C3760" t="str">
            <v>Bate-roda em concreto pré-moldado</v>
          </cell>
          <cell r="D3760" t="str">
            <v>M</v>
          </cell>
          <cell r="E3760">
            <v>61.93</v>
          </cell>
          <cell r="F3760">
            <v>13.43</v>
          </cell>
          <cell r="G3760">
            <v>75.36</v>
          </cell>
        </row>
        <row r="3761">
          <cell r="A3761" t="str">
            <v>54.20.100</v>
          </cell>
          <cell r="B3761" t="str">
            <v>CDHU 187</v>
          </cell>
          <cell r="C3761" t="str">
            <v>Reassentamento de guia pré-moldada reta e/ou curva</v>
          </cell>
          <cell r="D3761" t="str">
            <v>M</v>
          </cell>
          <cell r="E3761">
            <v>9.65</v>
          </cell>
          <cell r="F3761">
            <v>11.75</v>
          </cell>
          <cell r="G3761">
            <v>21.4</v>
          </cell>
        </row>
        <row r="3762">
          <cell r="A3762" t="str">
            <v>54.20.110</v>
          </cell>
          <cell r="B3762" t="str">
            <v>CDHU 187</v>
          </cell>
          <cell r="C3762" t="str">
            <v>Reassentamento de paralelepípedos, sem rejunte</v>
          </cell>
          <cell r="D3762" t="str">
            <v>M2</v>
          </cell>
          <cell r="E3762">
            <v>14.06</v>
          </cell>
          <cell r="F3762">
            <v>24.89</v>
          </cell>
          <cell r="G3762">
            <v>38.950000000000003</v>
          </cell>
        </row>
        <row r="3763">
          <cell r="A3763" t="str">
            <v>54.20.120</v>
          </cell>
          <cell r="B3763" t="str">
            <v>CDHU 187</v>
          </cell>
          <cell r="C3763" t="str">
            <v>Reassentamento de pavimentação em lajota de concreto, espessura 6 cm, com rejunte em areia</v>
          </cell>
          <cell r="D3763" t="str">
            <v>M2</v>
          </cell>
          <cell r="E3763">
            <v>9</v>
          </cell>
          <cell r="F3763">
            <v>15.38</v>
          </cell>
          <cell r="G3763">
            <v>24.38</v>
          </cell>
        </row>
        <row r="3764">
          <cell r="A3764" t="str">
            <v>54.20.130</v>
          </cell>
          <cell r="B3764" t="str">
            <v>CDHU 187</v>
          </cell>
          <cell r="C3764" t="str">
            <v>Reassentamento de pavimentação em lajota de concreto, espessura 8 cm, com rejunte em areia</v>
          </cell>
          <cell r="D3764" t="str">
            <v>M2</v>
          </cell>
          <cell r="E3764">
            <v>9.11</v>
          </cell>
          <cell r="F3764">
            <v>17.82</v>
          </cell>
          <cell r="G3764">
            <v>26.93</v>
          </cell>
        </row>
        <row r="3765">
          <cell r="A3765" t="str">
            <v>54.20.140</v>
          </cell>
          <cell r="B3765" t="str">
            <v>CDHU 187</v>
          </cell>
          <cell r="C3765" t="str">
            <v>Reassentamento de pavimentação em lajota de concreto, espessura 10 cm, com rejunte em areia</v>
          </cell>
          <cell r="D3765" t="str">
            <v>M2</v>
          </cell>
          <cell r="E3765">
            <v>9.2799999999999994</v>
          </cell>
          <cell r="F3765">
            <v>21.39</v>
          </cell>
          <cell r="G3765">
            <v>30.67</v>
          </cell>
        </row>
        <row r="3766">
          <cell r="A3766" t="str">
            <v>55</v>
          </cell>
          <cell r="B3766" t="str">
            <v>CDHU 187</v>
          </cell>
          <cell r="C3766" t="str">
            <v>LIMPEZA E ARREMATE</v>
          </cell>
        </row>
        <row r="3767">
          <cell r="A3767" t="str">
            <v>55.01</v>
          </cell>
          <cell r="B3767" t="str">
            <v>CDHU 187</v>
          </cell>
          <cell r="C3767" t="str">
            <v>Limpeza de obra</v>
          </cell>
        </row>
        <row r="3768">
          <cell r="A3768" t="str">
            <v>55.01.020</v>
          </cell>
          <cell r="B3768" t="str">
            <v>CDHU 187</v>
          </cell>
          <cell r="C3768" t="str">
            <v>Limpeza final da obra</v>
          </cell>
          <cell r="D3768" t="str">
            <v>M2</v>
          </cell>
          <cell r="F3768">
            <v>13.63</v>
          </cell>
          <cell r="G3768">
            <v>13.63</v>
          </cell>
        </row>
        <row r="3769">
          <cell r="A3769" t="str">
            <v>55.01.030</v>
          </cell>
          <cell r="B3769" t="str">
            <v>CDHU 187</v>
          </cell>
          <cell r="C3769" t="str">
            <v>Limpeza complementar com hidrojateamento</v>
          </cell>
          <cell r="D3769" t="str">
            <v>M2</v>
          </cell>
          <cell r="E3769">
            <v>2.5499999999999998</v>
          </cell>
          <cell r="F3769">
            <v>5.65</v>
          </cell>
          <cell r="G3769">
            <v>8.1999999999999993</v>
          </cell>
        </row>
        <row r="3770">
          <cell r="A3770" t="str">
            <v>55.01.070</v>
          </cell>
          <cell r="B3770" t="str">
            <v>CDHU 187</v>
          </cell>
          <cell r="C3770" t="str">
            <v>Limpeza complementar e especial de piso com produtos químicos</v>
          </cell>
          <cell r="D3770" t="str">
            <v>M2</v>
          </cell>
          <cell r="E3770">
            <v>2.95</v>
          </cell>
          <cell r="F3770">
            <v>3.89</v>
          </cell>
          <cell r="G3770">
            <v>6.84</v>
          </cell>
        </row>
        <row r="3771">
          <cell r="A3771" t="str">
            <v>55.01.080</v>
          </cell>
          <cell r="B3771" t="str">
            <v>CDHU 187</v>
          </cell>
          <cell r="C3771" t="str">
            <v>Limpeza complementar e especial de peças e aparelhos sanitários</v>
          </cell>
          <cell r="D3771" t="str">
            <v>UN</v>
          </cell>
          <cell r="F3771">
            <v>15.58</v>
          </cell>
          <cell r="G3771">
            <v>15.58</v>
          </cell>
        </row>
        <row r="3772">
          <cell r="A3772" t="str">
            <v>55.01.100</v>
          </cell>
          <cell r="B3772" t="str">
            <v>CDHU 187</v>
          </cell>
          <cell r="C3772" t="str">
            <v>Limpeza complementar e especial de vidros</v>
          </cell>
          <cell r="D3772" t="str">
            <v>M2</v>
          </cell>
          <cell r="F3772">
            <v>14.6</v>
          </cell>
          <cell r="G3772">
            <v>14.6</v>
          </cell>
        </row>
        <row r="3773">
          <cell r="A3773" t="str">
            <v>55.01.130</v>
          </cell>
          <cell r="B3773" t="str">
            <v>CDHU 187</v>
          </cell>
          <cell r="C3773" t="str">
            <v>Limpeza e lavagem de superfície revestida com material cerâmico ou pastilhas por hidrojateamento com rejuntamento</v>
          </cell>
          <cell r="D3773" t="str">
            <v>M2</v>
          </cell>
          <cell r="E3773">
            <v>7.21</v>
          </cell>
          <cell r="F3773">
            <v>5.65</v>
          </cell>
          <cell r="G3773">
            <v>12.86</v>
          </cell>
        </row>
        <row r="3774">
          <cell r="A3774" t="str">
            <v>55.01.140</v>
          </cell>
          <cell r="B3774" t="str">
            <v>CDHU 187</v>
          </cell>
          <cell r="C3774" t="str">
            <v>Limpeza de superfície com hidrojateamento</v>
          </cell>
          <cell r="D3774" t="str">
            <v>M2</v>
          </cell>
          <cell r="E3774">
            <v>6.2</v>
          </cell>
          <cell r="G3774">
            <v>6.2</v>
          </cell>
        </row>
        <row r="3775">
          <cell r="A3775" t="str">
            <v>55.02</v>
          </cell>
          <cell r="B3775" t="str">
            <v>CDHU 187</v>
          </cell>
          <cell r="C3775" t="str">
            <v>Limpeza e desinfeccao sanitaria</v>
          </cell>
        </row>
        <row r="3776">
          <cell r="A3776" t="str">
            <v>55.02.010</v>
          </cell>
          <cell r="B3776" t="str">
            <v>CDHU 187</v>
          </cell>
          <cell r="C3776" t="str">
            <v>Limpeza de caixa de inspeção</v>
          </cell>
          <cell r="D3776" t="str">
            <v>UN</v>
          </cell>
          <cell r="F3776">
            <v>5.84</v>
          </cell>
          <cell r="G3776">
            <v>5.84</v>
          </cell>
        </row>
        <row r="3777">
          <cell r="A3777" t="str">
            <v>55.02.012</v>
          </cell>
          <cell r="B3777" t="str">
            <v>CDHU 187</v>
          </cell>
          <cell r="C3777" t="str">
            <v>Limpeza de caixa de passagem, poço de visita ou bueiro</v>
          </cell>
          <cell r="D3777" t="str">
            <v>UN</v>
          </cell>
          <cell r="E3777">
            <v>27.38</v>
          </cell>
          <cell r="F3777">
            <v>19.47</v>
          </cell>
          <cell r="G3777">
            <v>46.85</v>
          </cell>
        </row>
        <row r="3778">
          <cell r="A3778" t="str">
            <v>55.02.020</v>
          </cell>
          <cell r="B3778" t="str">
            <v>CDHU 187</v>
          </cell>
          <cell r="C3778" t="str">
            <v>Limpeza de fossa</v>
          </cell>
          <cell r="D3778" t="str">
            <v>M3</v>
          </cell>
          <cell r="E3778">
            <v>202.42</v>
          </cell>
          <cell r="G3778">
            <v>202.42</v>
          </cell>
        </row>
        <row r="3779">
          <cell r="A3779" t="str">
            <v>55.02.040</v>
          </cell>
          <cell r="B3779" t="str">
            <v>CDHU 187</v>
          </cell>
          <cell r="C3779" t="str">
            <v>Limpeza e desobstrução de boca de lobo</v>
          </cell>
          <cell r="D3779" t="str">
            <v>UN</v>
          </cell>
          <cell r="F3779">
            <v>21.59</v>
          </cell>
          <cell r="G3779">
            <v>21.59</v>
          </cell>
        </row>
        <row r="3780">
          <cell r="A3780" t="str">
            <v>55.02.050</v>
          </cell>
          <cell r="B3780" t="str">
            <v>CDHU 187</v>
          </cell>
          <cell r="C3780" t="str">
            <v>Limpeza e desobstrução de canaletas ou tubulações de águas pluviais</v>
          </cell>
          <cell r="D3780" t="str">
            <v>M</v>
          </cell>
          <cell r="F3780">
            <v>10.79</v>
          </cell>
          <cell r="G3780">
            <v>10.79</v>
          </cell>
        </row>
        <row r="3781">
          <cell r="A3781" t="str">
            <v>55.02.060</v>
          </cell>
          <cell r="B3781" t="str">
            <v>CDHU 187</v>
          </cell>
          <cell r="C3781" t="str">
            <v>Limpeza e desentupimento manual de tubulação de esgoto predial</v>
          </cell>
          <cell r="D3781" t="str">
            <v>M</v>
          </cell>
          <cell r="F3781">
            <v>11.52</v>
          </cell>
          <cell r="G3781">
            <v>11.52</v>
          </cell>
        </row>
        <row r="3782">
          <cell r="A3782" t="str">
            <v>55.10</v>
          </cell>
          <cell r="B3782" t="str">
            <v>CDHU 187</v>
          </cell>
          <cell r="C3782" t="str">
            <v>Remocao de entulho</v>
          </cell>
        </row>
        <row r="3783">
          <cell r="A3783" t="str">
            <v>55.10.030</v>
          </cell>
          <cell r="B3783" t="str">
            <v>CDHU 187</v>
          </cell>
          <cell r="C3783" t="str">
            <v>Locação de duto coletor de entulho</v>
          </cell>
          <cell r="D3783" t="str">
            <v>MXMES</v>
          </cell>
          <cell r="E3783">
            <v>83.32</v>
          </cell>
          <cell r="G3783">
            <v>83.32</v>
          </cell>
        </row>
        <row r="3784">
          <cell r="A3784" t="str">
            <v>61</v>
          </cell>
          <cell r="B3784" t="str">
            <v>CDHU 187</v>
          </cell>
          <cell r="C3784" t="str">
            <v>CONFORTO MECANICO, EQUIPAMENTO E SISTEMA</v>
          </cell>
        </row>
        <row r="3785">
          <cell r="A3785" t="str">
            <v>61.01</v>
          </cell>
          <cell r="B3785" t="str">
            <v>CDHU 187</v>
          </cell>
          <cell r="C3785" t="str">
            <v>Elevador</v>
          </cell>
        </row>
        <row r="3786">
          <cell r="A3786" t="str">
            <v>61.01.670</v>
          </cell>
          <cell r="B3786" t="str">
            <v>CDHU 187</v>
          </cell>
          <cell r="C3786" t="str">
            <v>Elevador para passageiros, uso interno com capacidade mínima de 600 kg para duas paradas, portas unilaterais</v>
          </cell>
          <cell r="D3786" t="str">
            <v>CJ</v>
          </cell>
          <cell r="E3786">
            <v>116326.84</v>
          </cell>
          <cell r="G3786">
            <v>116326.84</v>
          </cell>
        </row>
        <row r="3787">
          <cell r="A3787" t="str">
            <v>61.01.680</v>
          </cell>
          <cell r="B3787" t="str">
            <v>CDHU 187</v>
          </cell>
          <cell r="C3787" t="str">
            <v>Elevador para passageiros, uso interno com capacidade mínima de 600 kg para três paradas, portas unilaterais</v>
          </cell>
          <cell r="D3787" t="str">
            <v>CJ</v>
          </cell>
          <cell r="E3787">
            <v>131435</v>
          </cell>
          <cell r="G3787">
            <v>131435</v>
          </cell>
        </row>
        <row r="3788">
          <cell r="A3788" t="str">
            <v>61.01.690</v>
          </cell>
          <cell r="B3788" t="str">
            <v>CDHU 187</v>
          </cell>
          <cell r="C3788" t="str">
            <v>Elevador para passageiros, uso interno com capacidade mínima de 600 kg para três paradas, portas bilaterais</v>
          </cell>
          <cell r="D3788" t="str">
            <v>CJ</v>
          </cell>
          <cell r="E3788">
            <v>136827.41</v>
          </cell>
          <cell r="G3788">
            <v>136827.41</v>
          </cell>
        </row>
        <row r="3789">
          <cell r="A3789" t="str">
            <v>61.01.760</v>
          </cell>
          <cell r="B3789" t="str">
            <v>CDHU 187</v>
          </cell>
          <cell r="C3789" t="str">
            <v>Elevador para passageiros, uso interno com capacidade mínima de 600 kg para quatro paradas, portas bilaterais</v>
          </cell>
          <cell r="D3789" t="str">
            <v>CJ</v>
          </cell>
          <cell r="E3789">
            <v>147515.47</v>
          </cell>
          <cell r="G3789">
            <v>147515.47</v>
          </cell>
        </row>
        <row r="3790">
          <cell r="A3790" t="str">
            <v>61.01.770</v>
          </cell>
          <cell r="B3790" t="str">
            <v>CDHU 187</v>
          </cell>
          <cell r="C3790" t="str">
            <v>Elevador para passageiros, uso interno com capacidade mínima de 600 kg para quatro paradas, portas unilaterais</v>
          </cell>
          <cell r="D3790" t="str">
            <v>CJ</v>
          </cell>
          <cell r="E3790">
            <v>142590</v>
          </cell>
          <cell r="G3790">
            <v>142590</v>
          </cell>
        </row>
        <row r="3791">
          <cell r="A3791" t="str">
            <v>61.01.800</v>
          </cell>
          <cell r="B3791" t="str">
            <v>CDHU 187</v>
          </cell>
          <cell r="C3791" t="str">
            <v>Fechamento em vidro laminado para caixa de elevador</v>
          </cell>
          <cell r="D3791" t="str">
            <v>M2</v>
          </cell>
          <cell r="E3791">
            <v>937.88</v>
          </cell>
          <cell r="G3791">
            <v>937.88</v>
          </cell>
        </row>
        <row r="3792">
          <cell r="A3792" t="str">
            <v>61.10</v>
          </cell>
          <cell r="B3792" t="str">
            <v>CDHU 187</v>
          </cell>
          <cell r="C3792" t="str">
            <v>Climatizacao</v>
          </cell>
        </row>
        <row r="3793">
          <cell r="A3793" t="str">
            <v>61.10.001</v>
          </cell>
          <cell r="B3793" t="str">
            <v>CDHU 187</v>
          </cell>
          <cell r="C3793" t="str">
            <v>Resfriadora de líquidos (chiller), com compressor e condensação à ar, capacidade de 120 TR</v>
          </cell>
          <cell r="D3793" t="str">
            <v>UN</v>
          </cell>
          <cell r="E3793">
            <v>482629.81</v>
          </cell>
          <cell r="F3793">
            <v>29750.9</v>
          </cell>
          <cell r="G3793">
            <v>512380.71</v>
          </cell>
        </row>
        <row r="3794">
          <cell r="A3794" t="str">
            <v>61.10.007</v>
          </cell>
          <cell r="B3794" t="str">
            <v>CDHU 187</v>
          </cell>
          <cell r="C3794" t="str">
            <v>Resfriadora de líquidos (chiller), com compressor e condensação à ar, capacidade de 160 TR</v>
          </cell>
          <cell r="D3794" t="str">
            <v>UN</v>
          </cell>
          <cell r="E3794">
            <v>404443.77</v>
          </cell>
          <cell r="F3794">
            <v>31691.81</v>
          </cell>
          <cell r="G3794">
            <v>436135.58</v>
          </cell>
        </row>
        <row r="3795">
          <cell r="A3795" t="str">
            <v>61.10.010</v>
          </cell>
          <cell r="B3795" t="str">
            <v>CDHU 187</v>
          </cell>
          <cell r="C3795" t="str">
            <v>Resfriadora de líquidos (chiller), com compressor e condensação à ar, capacidade de 200-210 TR</v>
          </cell>
          <cell r="D3795" t="str">
            <v>UN</v>
          </cell>
          <cell r="E3795">
            <v>728866.9</v>
          </cell>
          <cell r="F3795">
            <v>28813.3</v>
          </cell>
          <cell r="G3795">
            <v>757680.2</v>
          </cell>
        </row>
        <row r="3796">
          <cell r="A3796" t="str">
            <v>61.10.012</v>
          </cell>
          <cell r="B3796" t="str">
            <v>CDHU 187</v>
          </cell>
          <cell r="C3796" t="str">
            <v>Resfriadora de líquidos (chiller), com compressor e condensação à ar, capacidade de 80 TR</v>
          </cell>
          <cell r="D3796" t="str">
            <v>UN</v>
          </cell>
          <cell r="E3796">
            <v>266011.5</v>
          </cell>
          <cell r="F3796">
            <v>23800.720000000001</v>
          </cell>
          <cell r="G3796">
            <v>289812.21999999997</v>
          </cell>
        </row>
        <row r="3797">
          <cell r="A3797" t="str">
            <v>61.10.014</v>
          </cell>
          <cell r="B3797" t="str">
            <v>CDHU 187</v>
          </cell>
          <cell r="C3797" t="str">
            <v>Resfriadora de líquidos (chiller), com compressor e condensação à ar, capacidade de 20 TR</v>
          </cell>
          <cell r="D3797" t="str">
            <v>UN</v>
          </cell>
          <cell r="E3797">
            <v>100803.15</v>
          </cell>
          <cell r="F3797">
            <v>14875.46</v>
          </cell>
          <cell r="G3797">
            <v>115678.61</v>
          </cell>
        </row>
        <row r="3798">
          <cell r="A3798" t="str">
            <v>61.10.100</v>
          </cell>
          <cell r="B3798" t="str">
            <v>CDHU 187</v>
          </cell>
          <cell r="C3798" t="str">
            <v>Tratamento de ar (fan-coil) tipo Air Handling Unit de concepção modular, capacidade de 10 TR</v>
          </cell>
          <cell r="D3798" t="str">
            <v>UN</v>
          </cell>
          <cell r="E3798">
            <v>20025.560000000001</v>
          </cell>
          <cell r="F3798">
            <v>3520.9</v>
          </cell>
          <cell r="G3798">
            <v>23546.46</v>
          </cell>
        </row>
        <row r="3799">
          <cell r="A3799" t="str">
            <v>61.10.101</v>
          </cell>
          <cell r="B3799" t="str">
            <v>CDHU 187</v>
          </cell>
          <cell r="C3799" t="str">
            <v>Tratamento de ar (fan-Coil) tipo Air Handling Unit de concepção modular, capacidade de 6 TR</v>
          </cell>
          <cell r="D3799" t="str">
            <v>UN</v>
          </cell>
          <cell r="E3799">
            <v>16777.98</v>
          </cell>
          <cell r="F3799">
            <v>3520.9</v>
          </cell>
          <cell r="G3799">
            <v>20298.88</v>
          </cell>
        </row>
        <row r="3800">
          <cell r="A3800" t="str">
            <v>61.10.110</v>
          </cell>
          <cell r="B3800" t="str">
            <v>CDHU 187</v>
          </cell>
          <cell r="C3800" t="str">
            <v>Tratamento de ar (fan-coil) tipo Air Handling Unit de concepção modular, capacidade de 40 TR</v>
          </cell>
          <cell r="D3800" t="str">
            <v>UN</v>
          </cell>
          <cell r="E3800">
            <v>54883.48</v>
          </cell>
          <cell r="F3800">
            <v>7692.24</v>
          </cell>
          <cell r="G3800">
            <v>62575.72</v>
          </cell>
        </row>
        <row r="3801">
          <cell r="A3801" t="str">
            <v>61.10.120</v>
          </cell>
          <cell r="B3801" t="str">
            <v>CDHU 187</v>
          </cell>
          <cell r="C3801" t="str">
            <v>Tratamento de ar (fan-coil) tipo Air Handling Unit de concepção modular, capacidade de 50 TR</v>
          </cell>
          <cell r="D3801" t="str">
            <v>UN</v>
          </cell>
          <cell r="E3801">
            <v>50062.49</v>
          </cell>
          <cell r="F3801">
            <v>9385.7999999999993</v>
          </cell>
          <cell r="G3801">
            <v>59448.29</v>
          </cell>
        </row>
        <row r="3802">
          <cell r="A3802" t="str">
            <v>61.10.200</v>
          </cell>
          <cell r="B3802" t="str">
            <v>CDHU 187</v>
          </cell>
          <cell r="C3802" t="str">
            <v>Tratamento de ar compacta fancolete hidrônico tipo piso-teto, vazão de ar nominal 637 m³/h, capacidade de refrigeração 14.000 Btu/h - 1,2 TR</v>
          </cell>
          <cell r="D3802" t="str">
            <v>UN</v>
          </cell>
          <cell r="E3802">
            <v>5276.71</v>
          </cell>
          <cell r="F3802">
            <v>594.32000000000005</v>
          </cell>
          <cell r="G3802">
            <v>5871.03</v>
          </cell>
        </row>
        <row r="3803">
          <cell r="A3803" t="str">
            <v>61.10.210</v>
          </cell>
          <cell r="B3803" t="str">
            <v>CDHU 187</v>
          </cell>
          <cell r="C3803" t="str">
            <v>Tratamento de ar compacta fancolete hidrônico tipo piso-teto, vazão de ar nominal 1.215 m³/h, capacidade de refrigeração 25.000 Btu/h - 2,1 TR</v>
          </cell>
          <cell r="D3803" t="str">
            <v>UN</v>
          </cell>
          <cell r="E3803">
            <v>5682.98</v>
          </cell>
          <cell r="F3803">
            <v>742.9</v>
          </cell>
          <cell r="G3803">
            <v>6425.88</v>
          </cell>
        </row>
        <row r="3804">
          <cell r="A3804" t="str">
            <v>61.10.220</v>
          </cell>
          <cell r="B3804" t="str">
            <v>CDHU 187</v>
          </cell>
          <cell r="C3804" t="str">
            <v>Tratamento de ar compacta fancolete hidrônico tipo piso-teto, vazão de ar nominal 1.758 m³/h, capacidade de refrigeração 36.000 Btu/h - 3,0 TR</v>
          </cell>
          <cell r="D3804" t="str">
            <v>UN</v>
          </cell>
          <cell r="E3804">
            <v>7020.43</v>
          </cell>
          <cell r="F3804">
            <v>891.48</v>
          </cell>
          <cell r="G3804">
            <v>7911.91</v>
          </cell>
        </row>
        <row r="3805">
          <cell r="A3805" t="str">
            <v>61.10.230</v>
          </cell>
          <cell r="B3805" t="str">
            <v>CDHU 187</v>
          </cell>
          <cell r="C3805" t="str">
            <v>Tratamento de ar compacta fancolete hidrônico tipo piso-teto, vazão de ar nominal 2.166 m³/h, capacidade de refrigeração 48.000 Btu/h - 4,0 TR</v>
          </cell>
          <cell r="D3805" t="str">
            <v>UN</v>
          </cell>
          <cell r="E3805">
            <v>7075.25</v>
          </cell>
          <cell r="F3805">
            <v>965.77</v>
          </cell>
          <cell r="G3805">
            <v>8041.02</v>
          </cell>
        </row>
        <row r="3806">
          <cell r="A3806" t="str">
            <v>61.10.250</v>
          </cell>
          <cell r="B3806" t="str">
            <v>CDHU 187</v>
          </cell>
          <cell r="C3806" t="str">
            <v>Tratamento de ar compacta fancolete hidrônico tipo cassete, capacidade de refrigeração 20.000 Btu/h - 1,6 TR</v>
          </cell>
          <cell r="D3806" t="str">
            <v>UN</v>
          </cell>
          <cell r="E3806">
            <v>5490.52</v>
          </cell>
          <cell r="F3806">
            <v>465.21</v>
          </cell>
          <cell r="G3806">
            <v>5955.73</v>
          </cell>
        </row>
        <row r="3807">
          <cell r="A3807" t="str">
            <v>61.10.260</v>
          </cell>
          <cell r="B3807" t="str">
            <v>CDHU 187</v>
          </cell>
          <cell r="C3807" t="str">
            <v>Tratamento de ar compacta fancolete hidrônico tipo cassete, capacidade de refrigeração 25.000 Btu/h - 2,1 TR</v>
          </cell>
          <cell r="D3807" t="str">
            <v>UN</v>
          </cell>
          <cell r="E3807">
            <v>5385.31</v>
          </cell>
          <cell r="F3807">
            <v>465.21</v>
          </cell>
          <cell r="G3807">
            <v>5850.52</v>
          </cell>
        </row>
        <row r="3808">
          <cell r="A3808" t="str">
            <v>61.10.270</v>
          </cell>
          <cell r="B3808" t="str">
            <v>CDHU 187</v>
          </cell>
          <cell r="C3808" t="str">
            <v>Tratamento de ar compacta fancolete hidrônico tipo cassete, capacidade de refrigeração 32.000 Btu/h - 2,6 TR</v>
          </cell>
          <cell r="D3808" t="str">
            <v>UN</v>
          </cell>
          <cell r="E3808">
            <v>5683.57</v>
          </cell>
          <cell r="F3808">
            <v>465.21</v>
          </cell>
          <cell r="G3808">
            <v>6148.78</v>
          </cell>
        </row>
        <row r="3809">
          <cell r="A3809" t="str">
            <v>61.10.300</v>
          </cell>
          <cell r="B3809" t="str">
            <v>CDHU 187</v>
          </cell>
          <cell r="C3809" t="str">
            <v>Duto flexível aluminizado, seção circular de 10cm (4´)</v>
          </cell>
          <cell r="D3809" t="str">
            <v>M</v>
          </cell>
          <cell r="E3809">
            <v>9.9499999999999993</v>
          </cell>
          <cell r="F3809">
            <v>12.91</v>
          </cell>
          <cell r="G3809">
            <v>22.86</v>
          </cell>
        </row>
        <row r="3810">
          <cell r="A3810" t="str">
            <v>61.10.310</v>
          </cell>
          <cell r="B3810" t="str">
            <v>CDHU 187</v>
          </cell>
          <cell r="C3810" t="str">
            <v>Duto flexível aluminizado, seção circular de 15cm (6´)</v>
          </cell>
          <cell r="D3810" t="str">
            <v>M</v>
          </cell>
          <cell r="E3810">
            <v>15.09</v>
          </cell>
          <cell r="F3810">
            <v>12.91</v>
          </cell>
          <cell r="G3810">
            <v>28</v>
          </cell>
        </row>
        <row r="3811">
          <cell r="A3811" t="str">
            <v>61.10.320</v>
          </cell>
          <cell r="B3811" t="str">
            <v>CDHU 187</v>
          </cell>
          <cell r="C3811" t="str">
            <v>Duto flexível aluminizado, seção circular de 20cm (8´)</v>
          </cell>
          <cell r="D3811" t="str">
            <v>M</v>
          </cell>
          <cell r="E3811">
            <v>24.75</v>
          </cell>
          <cell r="F3811">
            <v>12.91</v>
          </cell>
          <cell r="G3811">
            <v>37.659999999999997</v>
          </cell>
        </row>
        <row r="3812">
          <cell r="A3812" t="str">
            <v>61.10.380</v>
          </cell>
          <cell r="B3812" t="str">
            <v>CDHU 187</v>
          </cell>
          <cell r="C3812" t="str">
            <v>Duto em painel rígido de lã de vidro acústico, espessura 25 mm</v>
          </cell>
          <cell r="D3812" t="str">
            <v>M2</v>
          </cell>
          <cell r="E3812">
            <v>83.88</v>
          </cell>
          <cell r="F3812">
            <v>92.87</v>
          </cell>
          <cell r="G3812">
            <v>176.75</v>
          </cell>
        </row>
        <row r="3813">
          <cell r="A3813" t="str">
            <v>61.10.400</v>
          </cell>
          <cell r="B3813" t="str">
            <v>CDHU 187</v>
          </cell>
          <cell r="C3813" t="str">
            <v>Damper corta fogo (DCF) tipo comporta, com elemento fusível e chave fim de curso.</v>
          </cell>
          <cell r="D3813" t="str">
            <v>M2</v>
          </cell>
          <cell r="E3813">
            <v>5369.12</v>
          </cell>
          <cell r="G3813">
            <v>5369.12</v>
          </cell>
        </row>
        <row r="3814">
          <cell r="A3814" t="str">
            <v>61.10.401</v>
          </cell>
          <cell r="B3814" t="str">
            <v>CDHU 187</v>
          </cell>
          <cell r="C3814" t="str">
            <v>Damper de regulagem manual, tamanho: 0,10 m² a 0,14 m²</v>
          </cell>
          <cell r="D3814" t="str">
            <v>M2</v>
          </cell>
          <cell r="E3814">
            <v>2046.97</v>
          </cell>
          <cell r="F3814">
            <v>120.6</v>
          </cell>
          <cell r="G3814">
            <v>2167.5700000000002</v>
          </cell>
        </row>
        <row r="3815">
          <cell r="A3815" t="str">
            <v>61.10.402</v>
          </cell>
          <cell r="B3815" t="str">
            <v>CDHU 187</v>
          </cell>
          <cell r="C3815" t="str">
            <v>Damper de regulagem manual, tamanho: 0,15 m² a 0,20 m²</v>
          </cell>
          <cell r="D3815" t="str">
            <v>M2</v>
          </cell>
          <cell r="E3815">
            <v>1680.35</v>
          </cell>
          <cell r="F3815">
            <v>93.2</v>
          </cell>
          <cell r="G3815">
            <v>1773.55</v>
          </cell>
        </row>
        <row r="3816">
          <cell r="A3816" t="str">
            <v>61.10.403</v>
          </cell>
          <cell r="B3816" t="str">
            <v>CDHU 187</v>
          </cell>
          <cell r="C3816" t="str">
            <v>Damper de regulagem manual, tamanho: 0,21 m² a 0,40 m²</v>
          </cell>
          <cell r="D3816" t="str">
            <v>M2</v>
          </cell>
          <cell r="E3816">
            <v>1283.54</v>
          </cell>
          <cell r="F3816">
            <v>82.24</v>
          </cell>
          <cell r="G3816">
            <v>1365.78</v>
          </cell>
        </row>
        <row r="3817">
          <cell r="A3817" t="str">
            <v>61.10.410</v>
          </cell>
          <cell r="B3817" t="str">
            <v>CDHU 187</v>
          </cell>
          <cell r="C3817" t="str">
            <v>Serviço de instalação de Damper Corta Fogo</v>
          </cell>
          <cell r="D3817" t="str">
            <v>UN</v>
          </cell>
          <cell r="F3817">
            <v>350.68</v>
          </cell>
          <cell r="G3817">
            <v>350.68</v>
          </cell>
        </row>
        <row r="3818">
          <cell r="A3818" t="str">
            <v>61.10.430</v>
          </cell>
          <cell r="B3818" t="str">
            <v>CDHU 187</v>
          </cell>
          <cell r="C3818" t="str">
            <v>Tanque de compensação pressurizado, capacidade (volume mínimo) de 250 litros</v>
          </cell>
          <cell r="D3818" t="str">
            <v>UN</v>
          </cell>
          <cell r="E3818">
            <v>7265.91</v>
          </cell>
          <cell r="F3818">
            <v>1485.8</v>
          </cell>
          <cell r="G3818">
            <v>8751.7099999999991</v>
          </cell>
        </row>
        <row r="3819">
          <cell r="A3819" t="str">
            <v>61.10.440</v>
          </cell>
          <cell r="B3819" t="str">
            <v>CDHU 187</v>
          </cell>
          <cell r="C3819" t="str">
            <v>Registro de regulagem de vazão de ar</v>
          </cell>
          <cell r="D3819" t="str">
            <v>UN</v>
          </cell>
          <cell r="E3819">
            <v>156.91999999999999</v>
          </cell>
          <cell r="F3819">
            <v>43.86</v>
          </cell>
          <cell r="G3819">
            <v>200.78</v>
          </cell>
        </row>
        <row r="3820">
          <cell r="A3820" t="str">
            <v>61.10.510</v>
          </cell>
          <cell r="B3820" t="str">
            <v>CDHU 187</v>
          </cell>
          <cell r="C3820" t="str">
            <v>Difusor de ar de longo alcance tipo Jet-Nozzles, vazão de ar 1.330 m³/h</v>
          </cell>
          <cell r="D3820" t="str">
            <v>UN</v>
          </cell>
          <cell r="E3820">
            <v>1149.01</v>
          </cell>
          <cell r="F3820">
            <v>126.09</v>
          </cell>
          <cell r="G3820">
            <v>1275.0999999999999</v>
          </cell>
        </row>
        <row r="3821">
          <cell r="A3821" t="str">
            <v>61.10.511</v>
          </cell>
          <cell r="B3821" t="str">
            <v>CDHU 187</v>
          </cell>
          <cell r="C3821" t="str">
            <v>Difusor para insuflamento de ar com plenum, multivias e colarinho</v>
          </cell>
          <cell r="D3821" t="str">
            <v>M2</v>
          </cell>
          <cell r="E3821">
            <v>4102.97</v>
          </cell>
          <cell r="F3821">
            <v>191.88</v>
          </cell>
          <cell r="G3821">
            <v>4294.8500000000004</v>
          </cell>
        </row>
        <row r="3822">
          <cell r="A3822" t="str">
            <v>61.10.512</v>
          </cell>
          <cell r="B3822" t="str">
            <v>CDHU 187</v>
          </cell>
          <cell r="C3822" t="str">
            <v>Difusor para insuflamento de ar com plenum, com 2 aberturas</v>
          </cell>
          <cell r="D3822" t="str">
            <v>M</v>
          </cell>
          <cell r="E3822">
            <v>4143.6400000000003</v>
          </cell>
          <cell r="F3822">
            <v>47.86</v>
          </cell>
          <cell r="G3822">
            <v>4191.5</v>
          </cell>
        </row>
        <row r="3823">
          <cell r="A3823" t="str">
            <v>61.10.513</v>
          </cell>
          <cell r="B3823" t="str">
            <v>CDHU 187</v>
          </cell>
          <cell r="C3823" t="str">
            <v>Difusor de plástico, diâmetro 15 cm</v>
          </cell>
          <cell r="D3823" t="str">
            <v>UN</v>
          </cell>
          <cell r="E3823">
            <v>87.72</v>
          </cell>
          <cell r="F3823">
            <v>43.86</v>
          </cell>
          <cell r="G3823">
            <v>131.58000000000001</v>
          </cell>
        </row>
        <row r="3824">
          <cell r="A3824" t="str">
            <v>61.10.514</v>
          </cell>
          <cell r="B3824" t="str">
            <v>CDHU 187</v>
          </cell>
          <cell r="C3824" t="str">
            <v>Difusor de plástico, diâmetro 20 cm</v>
          </cell>
          <cell r="D3824" t="str">
            <v>UN</v>
          </cell>
          <cell r="E3824">
            <v>88.16</v>
          </cell>
          <cell r="F3824">
            <v>43.86</v>
          </cell>
          <cell r="G3824">
            <v>132.02000000000001</v>
          </cell>
        </row>
        <row r="3825">
          <cell r="A3825" t="str">
            <v>61.10.530</v>
          </cell>
          <cell r="B3825" t="str">
            <v>CDHU 187</v>
          </cell>
          <cell r="C3825" t="str">
            <v>Difusor de insuflação de ar tipo direcional, medindo 30 x 30 cm</v>
          </cell>
          <cell r="D3825" t="str">
            <v>UN</v>
          </cell>
          <cell r="E3825">
            <v>315.88</v>
          </cell>
          <cell r="F3825">
            <v>43.86</v>
          </cell>
          <cell r="G3825">
            <v>359.74</v>
          </cell>
        </row>
        <row r="3826">
          <cell r="A3826" t="str">
            <v>61.10.550</v>
          </cell>
          <cell r="B3826" t="str">
            <v>CDHU 187</v>
          </cell>
          <cell r="C3826" t="str">
            <v>Difusor de insuflação de ar tipo direcional, medindo 45 x 15 cm</v>
          </cell>
          <cell r="D3826" t="str">
            <v>UN</v>
          </cell>
          <cell r="E3826">
            <v>247.38</v>
          </cell>
          <cell r="F3826">
            <v>43.86</v>
          </cell>
          <cell r="G3826">
            <v>291.24</v>
          </cell>
        </row>
        <row r="3827">
          <cell r="A3827" t="str">
            <v>61.10.564</v>
          </cell>
          <cell r="B3827" t="str">
            <v>CDHU 187</v>
          </cell>
          <cell r="C3827" t="str">
            <v>Grelha de insuflação de ar em alumínio anodizado, de dupla deflexão, tamanho: até 0,10 m²</v>
          </cell>
          <cell r="D3827" t="str">
            <v>M2</v>
          </cell>
          <cell r="E3827">
            <v>2658.12</v>
          </cell>
          <cell r="F3827">
            <v>268.62</v>
          </cell>
          <cell r="G3827">
            <v>2926.74</v>
          </cell>
        </row>
        <row r="3828">
          <cell r="A3828" t="str">
            <v>61.10.565</v>
          </cell>
          <cell r="B3828" t="str">
            <v>CDHU 187</v>
          </cell>
          <cell r="C3828" t="str">
            <v>Grelha de insuflação de ar em alumínio anodizado, de dupla deflexão, tamanho: acima de 0,10 m² até 0,50 m²</v>
          </cell>
          <cell r="D3828" t="str">
            <v>M2</v>
          </cell>
          <cell r="E3828">
            <v>1933.73</v>
          </cell>
          <cell r="F3828">
            <v>109.64</v>
          </cell>
          <cell r="G3828">
            <v>2043.37</v>
          </cell>
        </row>
        <row r="3829">
          <cell r="A3829" t="str">
            <v>61.10.566</v>
          </cell>
          <cell r="B3829" t="str">
            <v>CDHU 187</v>
          </cell>
          <cell r="C3829" t="str">
            <v>Grelha de insuflação de ar em alumínio anodizado, de dupla deflexão, tamanho: acima de 0,50 m² até 1,00 m²</v>
          </cell>
          <cell r="D3829" t="str">
            <v>M2</v>
          </cell>
          <cell r="E3829">
            <v>1622.31</v>
          </cell>
          <cell r="F3829">
            <v>54.82</v>
          </cell>
          <cell r="G3829">
            <v>1677.13</v>
          </cell>
        </row>
        <row r="3830">
          <cell r="A3830" t="str">
            <v>61.10.567</v>
          </cell>
          <cell r="B3830" t="str">
            <v>CDHU 187</v>
          </cell>
          <cell r="C3830" t="str">
            <v>Grelha de porta, tamanho: 0,14 m² a 0,30 m²</v>
          </cell>
          <cell r="D3830" t="str">
            <v>M2</v>
          </cell>
          <cell r="E3830">
            <v>1517.43</v>
          </cell>
          <cell r="F3830">
            <v>120.6</v>
          </cell>
          <cell r="G3830">
            <v>1638.03</v>
          </cell>
        </row>
        <row r="3831">
          <cell r="A3831" t="str">
            <v>61.10.568</v>
          </cell>
          <cell r="B3831" t="str">
            <v>CDHU 187</v>
          </cell>
          <cell r="C3831" t="str">
            <v>Grelha de porta, tamanho: 0,07 m² a 0,13 m²</v>
          </cell>
          <cell r="D3831" t="str">
            <v>M2</v>
          </cell>
          <cell r="E3831">
            <v>1848.63</v>
          </cell>
          <cell r="F3831">
            <v>158.97999999999999</v>
          </cell>
          <cell r="G3831">
            <v>2007.61</v>
          </cell>
        </row>
        <row r="3832">
          <cell r="A3832" t="str">
            <v>61.10.569</v>
          </cell>
          <cell r="B3832" t="str">
            <v>CDHU 187</v>
          </cell>
          <cell r="C3832" t="str">
            <v>Grelha de porta, tamanho: 0,03 m² a 0,06 m²</v>
          </cell>
          <cell r="D3832" t="str">
            <v>M2</v>
          </cell>
          <cell r="E3832">
            <v>3190.43</v>
          </cell>
          <cell r="F3832">
            <v>263.14</v>
          </cell>
          <cell r="G3832">
            <v>3453.57</v>
          </cell>
        </row>
        <row r="3833">
          <cell r="A3833" t="str">
            <v>61.10.574</v>
          </cell>
          <cell r="B3833" t="str">
            <v>CDHU 187</v>
          </cell>
          <cell r="C3833" t="str">
            <v>Grelha de retorno/exaustão com registro, tamanho: 0,03 m² a 0,06 m²</v>
          </cell>
          <cell r="D3833" t="str">
            <v>M2</v>
          </cell>
          <cell r="E3833">
            <v>2370.33</v>
          </cell>
          <cell r="F3833">
            <v>197.35</v>
          </cell>
          <cell r="G3833">
            <v>2567.6799999999998</v>
          </cell>
        </row>
        <row r="3834">
          <cell r="A3834" t="str">
            <v>61.10.575</v>
          </cell>
          <cell r="B3834" t="str">
            <v>CDHU 187</v>
          </cell>
          <cell r="C3834" t="str">
            <v>Grelha de retorno/exaustão com registro, tamanho: 0,07 m² a 0,13 m²</v>
          </cell>
          <cell r="D3834" t="str">
            <v>M2</v>
          </cell>
          <cell r="E3834">
            <v>1734</v>
          </cell>
          <cell r="F3834">
            <v>137.06</v>
          </cell>
          <cell r="G3834">
            <v>1871.06</v>
          </cell>
        </row>
        <row r="3835">
          <cell r="A3835" t="str">
            <v>61.10.576</v>
          </cell>
          <cell r="B3835" t="str">
            <v>CDHU 187</v>
          </cell>
          <cell r="C3835" t="str">
            <v>Grelha de retorno/exaustão com registro, tamanho: 0,14 m² a 0,19 m²</v>
          </cell>
          <cell r="D3835" t="str">
            <v>M2</v>
          </cell>
          <cell r="E3835">
            <v>1459.31</v>
          </cell>
          <cell r="F3835">
            <v>109.64</v>
          </cell>
          <cell r="G3835">
            <v>1568.95</v>
          </cell>
        </row>
        <row r="3836">
          <cell r="A3836" t="str">
            <v>61.10.577</v>
          </cell>
          <cell r="B3836" t="str">
            <v>CDHU 187</v>
          </cell>
          <cell r="C3836" t="str">
            <v>Grelha de retorno/exaustão com registro, tamanho: 0,20 m² a 0,40 m²</v>
          </cell>
          <cell r="D3836" t="str">
            <v>M2</v>
          </cell>
          <cell r="E3836">
            <v>1305.31</v>
          </cell>
          <cell r="F3836">
            <v>93.2</v>
          </cell>
          <cell r="G3836">
            <v>1398.51</v>
          </cell>
        </row>
        <row r="3837">
          <cell r="A3837" t="str">
            <v>61.10.578</v>
          </cell>
          <cell r="B3837" t="str">
            <v>CDHU 187</v>
          </cell>
          <cell r="C3837" t="str">
            <v>Grelha de retorno/exaustão com registro, tamanho: 0,41 m² a 0,65 m²</v>
          </cell>
          <cell r="D3837" t="str">
            <v>M2</v>
          </cell>
          <cell r="E3837">
            <v>1098.99</v>
          </cell>
          <cell r="F3837">
            <v>82.24</v>
          </cell>
          <cell r="G3837">
            <v>1181.23</v>
          </cell>
        </row>
        <row r="3838">
          <cell r="A3838" t="str">
            <v>61.10.581</v>
          </cell>
          <cell r="B3838" t="str">
            <v>CDHU 187</v>
          </cell>
          <cell r="C3838" t="str">
            <v>Veneziana com tela e filtro G4</v>
          </cell>
          <cell r="D3838" t="str">
            <v>M2</v>
          </cell>
          <cell r="E3838">
            <v>1598.65</v>
          </cell>
          <cell r="F3838">
            <v>109.64</v>
          </cell>
          <cell r="G3838">
            <v>1708.29</v>
          </cell>
        </row>
        <row r="3839">
          <cell r="A3839" t="str">
            <v>61.10.582</v>
          </cell>
          <cell r="B3839" t="str">
            <v>CDHU 187</v>
          </cell>
          <cell r="C3839" t="str">
            <v>Veneziana com tela</v>
          </cell>
          <cell r="D3839" t="str">
            <v>M2</v>
          </cell>
          <cell r="E3839">
            <v>1085.3900000000001</v>
          </cell>
          <cell r="F3839">
            <v>65.78</v>
          </cell>
          <cell r="G3839">
            <v>1151.17</v>
          </cell>
        </row>
        <row r="3840">
          <cell r="A3840" t="str">
            <v>61.10.583</v>
          </cell>
          <cell r="B3840" t="str">
            <v>CDHU 187</v>
          </cell>
          <cell r="C3840" t="str">
            <v>Veneziana com tela, tamanho 38,5 x 33 cm</v>
          </cell>
          <cell r="D3840" t="str">
            <v>UN</v>
          </cell>
          <cell r="E3840">
            <v>173.72</v>
          </cell>
          <cell r="F3840">
            <v>49.34</v>
          </cell>
          <cell r="G3840">
            <v>223.06</v>
          </cell>
        </row>
        <row r="3841">
          <cell r="A3841" t="str">
            <v>61.10.584</v>
          </cell>
          <cell r="B3841" t="str">
            <v>CDHU 187</v>
          </cell>
          <cell r="C3841" t="str">
            <v>Veneziana com tela, tamanho 78,5 x 33 cm</v>
          </cell>
          <cell r="D3841" t="str">
            <v>UN</v>
          </cell>
          <cell r="E3841">
            <v>269.07</v>
          </cell>
          <cell r="F3841">
            <v>65.78</v>
          </cell>
          <cell r="G3841">
            <v>334.85</v>
          </cell>
        </row>
        <row r="3842">
          <cell r="A3842" t="str">
            <v>61.14</v>
          </cell>
          <cell r="B3842" t="str">
            <v>CDHU 187</v>
          </cell>
          <cell r="C3842" t="str">
            <v>Ventilacao</v>
          </cell>
        </row>
        <row r="3843">
          <cell r="A3843" t="str">
            <v>61.14.005</v>
          </cell>
          <cell r="B3843" t="str">
            <v>CDHU 187</v>
          </cell>
          <cell r="C3843" t="str">
            <v>Caixa ventiladora com ventilador centrífugo, vazão 4.600 m³/h, pressão 30 mmCA - 220 / 380 V / 60HZ</v>
          </cell>
          <cell r="D3843" t="str">
            <v>UN</v>
          </cell>
          <cell r="E3843">
            <v>6874.72</v>
          </cell>
          <cell r="F3843">
            <v>2228.6999999999998</v>
          </cell>
          <cell r="G3843">
            <v>9103.42</v>
          </cell>
        </row>
        <row r="3844">
          <cell r="A3844" t="str">
            <v>61.14.015</v>
          </cell>
          <cell r="B3844" t="str">
            <v>CDHU 187</v>
          </cell>
          <cell r="C3844" t="str">
            <v>Caixa ventiladora com ventilador centrífugo, vazão 28.000 m³/h, pressão 30 mmCA - 220 / 380 V / 60HZ</v>
          </cell>
          <cell r="D3844" t="str">
            <v>UN</v>
          </cell>
          <cell r="E3844">
            <v>21798.3</v>
          </cell>
          <cell r="F3844">
            <v>5200.3</v>
          </cell>
          <cell r="G3844">
            <v>26998.6</v>
          </cell>
        </row>
        <row r="3845">
          <cell r="A3845" t="str">
            <v>61.14.050</v>
          </cell>
          <cell r="B3845" t="str">
            <v>CDHU 187</v>
          </cell>
          <cell r="C3845" t="str">
            <v>Caixa ventiladora com ventilador centrífugo, vazão 8.800 m³/h, pressão 35 mmCA - 220/380 V / 60Hz</v>
          </cell>
          <cell r="D3845" t="str">
            <v>UN</v>
          </cell>
          <cell r="E3845">
            <v>10238.31</v>
          </cell>
          <cell r="F3845">
            <v>287.16000000000003</v>
          </cell>
          <cell r="G3845">
            <v>10525.47</v>
          </cell>
        </row>
        <row r="3846">
          <cell r="A3846" t="str">
            <v>61.14.051</v>
          </cell>
          <cell r="B3846" t="str">
            <v>CDHU 187</v>
          </cell>
          <cell r="C3846" t="str">
            <v>Caixa ventiladora com ventilador centrífugo, vazão 10.000 m³/h, pressão 30 mmCA - 220/380 V / 60Hz</v>
          </cell>
          <cell r="D3846" t="str">
            <v>UN</v>
          </cell>
          <cell r="E3846">
            <v>8163.56</v>
          </cell>
          <cell r="F3846">
            <v>287.16000000000003</v>
          </cell>
          <cell r="G3846">
            <v>8450.7199999999993</v>
          </cell>
        </row>
        <row r="3847">
          <cell r="A3847" t="str">
            <v>61.14.070</v>
          </cell>
          <cell r="B3847" t="str">
            <v>CDHU 187</v>
          </cell>
          <cell r="C3847" t="str">
            <v>Caixa ventiladora com ventilador centrífugo, vazão 1.710 m³/h, pressão 35 mmCA - 220/380 V / 60Hz</v>
          </cell>
          <cell r="D3847" t="str">
            <v>UN</v>
          </cell>
          <cell r="E3847">
            <v>5355.34</v>
          </cell>
          <cell r="F3847">
            <v>287.16000000000003</v>
          </cell>
          <cell r="G3847">
            <v>5642.5</v>
          </cell>
        </row>
        <row r="3848">
          <cell r="A3848" t="str">
            <v>61.14.080</v>
          </cell>
          <cell r="B3848" t="str">
            <v>CDHU 187</v>
          </cell>
          <cell r="C3848" t="str">
            <v>Caixa ventiladora com ventilador centrífugo, vazão 1.190 m³/h, pressão 37 mmCA - 220/380 V / 60Hz</v>
          </cell>
          <cell r="D3848" t="str">
            <v>UN</v>
          </cell>
          <cell r="E3848">
            <v>4598.21</v>
          </cell>
          <cell r="F3848">
            <v>287.16000000000003</v>
          </cell>
          <cell r="G3848">
            <v>4885.37</v>
          </cell>
        </row>
        <row r="3849">
          <cell r="A3849" t="str">
            <v>61.14.100</v>
          </cell>
          <cell r="B3849" t="str">
            <v>CDHU 187</v>
          </cell>
          <cell r="C3849" t="str">
            <v>Ventilador centrífugo de dupla aspiração "limite-load", vazão 20.000 m³/h, pressão 50 mmCA - 380/660 V / 60 Hz</v>
          </cell>
          <cell r="D3849" t="str">
            <v>UN</v>
          </cell>
          <cell r="E3849">
            <v>15334.92</v>
          </cell>
          <cell r="F3849">
            <v>673.3</v>
          </cell>
          <cell r="G3849">
            <v>16008.22</v>
          </cell>
        </row>
        <row r="3850">
          <cell r="A3850" t="str">
            <v>61.15</v>
          </cell>
          <cell r="B3850" t="str">
            <v>CDHU 187</v>
          </cell>
          <cell r="C3850" t="str">
            <v>Controles para Fan-Coil e CAG</v>
          </cell>
        </row>
        <row r="3851">
          <cell r="A3851" t="str">
            <v>61.15.010</v>
          </cell>
          <cell r="B3851" t="str">
            <v>CDHU 187</v>
          </cell>
          <cell r="C3851" t="str">
            <v>Fonte de alimentação universal bivolt com saída de 24 V - 1,5 A - 35 W</v>
          </cell>
          <cell r="D3851" t="str">
            <v>UN</v>
          </cell>
          <cell r="E3851">
            <v>205.62</v>
          </cell>
          <cell r="F3851">
            <v>2.39</v>
          </cell>
          <cell r="G3851">
            <v>208.01</v>
          </cell>
        </row>
        <row r="3852">
          <cell r="A3852" t="str">
            <v>61.15.020</v>
          </cell>
          <cell r="B3852" t="str">
            <v>CDHU 187</v>
          </cell>
          <cell r="C3852" t="str">
            <v>Tomada simples de sobrepor universal 2P+T - 10 A - 250 V</v>
          </cell>
          <cell r="D3852" t="str">
            <v>UN</v>
          </cell>
          <cell r="E3852">
            <v>11.05</v>
          </cell>
          <cell r="F3852">
            <v>14.36</v>
          </cell>
          <cell r="G3852">
            <v>25.41</v>
          </cell>
        </row>
        <row r="3853">
          <cell r="A3853" t="str">
            <v>61.15.030</v>
          </cell>
          <cell r="B3853" t="str">
            <v>CDHU 187</v>
          </cell>
          <cell r="C3853" t="str">
            <v>Transformador abaixador, entrada 110/220V, saída 24V+24V, corrente secundário 6A</v>
          </cell>
          <cell r="D3853" t="str">
            <v>UN</v>
          </cell>
          <cell r="E3853">
            <v>226.16</v>
          </cell>
          <cell r="F3853">
            <v>2.39</v>
          </cell>
          <cell r="G3853">
            <v>228.55</v>
          </cell>
        </row>
        <row r="3854">
          <cell r="A3854" t="str">
            <v>61.15.040</v>
          </cell>
          <cell r="B3854" t="str">
            <v>CDHU 187</v>
          </cell>
          <cell r="C3854" t="str">
            <v>Atuador Floating de 40Nm, sinal de controle 3 e 2 pontos, tensão de entrada AC/DC 24V, IP 54</v>
          </cell>
          <cell r="D3854" t="str">
            <v>UN</v>
          </cell>
          <cell r="E3854">
            <v>2793.48</v>
          </cell>
          <cell r="F3854">
            <v>14.62</v>
          </cell>
          <cell r="G3854">
            <v>2808.1</v>
          </cell>
        </row>
        <row r="3855">
          <cell r="A3855" t="str">
            <v>61.15.050</v>
          </cell>
          <cell r="B3855" t="str">
            <v>CDHU 187</v>
          </cell>
          <cell r="C3855" t="str">
            <v>Válvula motorizada esfera, com duas vias atuador floating, diâmetro 3/4´ a 1 1/2´</v>
          </cell>
          <cell r="D3855" t="str">
            <v>UN</v>
          </cell>
          <cell r="E3855">
            <v>2414.48</v>
          </cell>
          <cell r="F3855">
            <v>21.92</v>
          </cell>
          <cell r="G3855">
            <v>2436.4</v>
          </cell>
        </row>
        <row r="3856">
          <cell r="A3856" t="str">
            <v>61.15.060</v>
          </cell>
          <cell r="B3856" t="str">
            <v>CDHU 187</v>
          </cell>
          <cell r="C3856" t="str">
            <v>Válvula de balanceamento diâmetro 1´ a 2 1/2´</v>
          </cell>
          <cell r="D3856" t="str">
            <v>UN</v>
          </cell>
          <cell r="E3856">
            <v>982.71</v>
          </cell>
          <cell r="F3856">
            <v>17.05</v>
          </cell>
          <cell r="G3856">
            <v>999.76</v>
          </cell>
        </row>
        <row r="3857">
          <cell r="A3857" t="str">
            <v>61.15.070</v>
          </cell>
          <cell r="B3857" t="str">
            <v>CDHU 187</v>
          </cell>
          <cell r="C3857" t="str">
            <v>Válvula borboleta na configuração wafer motorizada atuador floating diâmetro 3´ a 4´</v>
          </cell>
          <cell r="D3857" t="str">
            <v>UN</v>
          </cell>
          <cell r="E3857">
            <v>2536.86</v>
          </cell>
          <cell r="F3857">
            <v>21.92</v>
          </cell>
          <cell r="G3857">
            <v>2558.7800000000002</v>
          </cell>
        </row>
        <row r="3858">
          <cell r="A3858" t="str">
            <v>61.15.080</v>
          </cell>
          <cell r="B3858" t="str">
            <v>CDHU 187</v>
          </cell>
          <cell r="C3858" t="str">
            <v>Válvula duas vias on/off retorno elétrico diâmetro 1/2´ a 3/4´</v>
          </cell>
          <cell r="D3858" t="str">
            <v>UN</v>
          </cell>
          <cell r="E3858">
            <v>386.02</v>
          </cell>
          <cell r="F3858">
            <v>21.92</v>
          </cell>
          <cell r="G3858">
            <v>407.94</v>
          </cell>
        </row>
        <row r="3859">
          <cell r="A3859" t="str">
            <v>61.15.090</v>
          </cell>
          <cell r="B3859" t="str">
            <v>CDHU 187</v>
          </cell>
          <cell r="C3859" t="str">
            <v>Válvula esfera motorizada de duas vias de atuador proporcional diâmetro 2´ a 2 1/2´</v>
          </cell>
          <cell r="D3859" t="str">
            <v>UN</v>
          </cell>
          <cell r="E3859">
            <v>2107.39</v>
          </cell>
          <cell r="F3859">
            <v>21.92</v>
          </cell>
          <cell r="G3859">
            <v>2129.31</v>
          </cell>
        </row>
        <row r="3860">
          <cell r="A3860" t="str">
            <v>61.15.100</v>
          </cell>
          <cell r="B3860" t="str">
            <v>CDHU 187</v>
          </cell>
          <cell r="C3860" t="str">
            <v>Atuador proporcional de 10 Nm, tensão de entrada AC/DC 24 V - IP 54</v>
          </cell>
          <cell r="D3860" t="str">
            <v>UN</v>
          </cell>
          <cell r="E3860">
            <v>964.21</v>
          </cell>
          <cell r="F3860">
            <v>14.62</v>
          </cell>
          <cell r="G3860">
            <v>978.83</v>
          </cell>
        </row>
        <row r="3861">
          <cell r="A3861" t="str">
            <v>61.15.110</v>
          </cell>
          <cell r="B3861" t="str">
            <v>CDHU 187</v>
          </cell>
          <cell r="C3861" t="str">
            <v>Válvula esfera duas vias flangeada, diâmetro 3´</v>
          </cell>
          <cell r="D3861" t="str">
            <v>UN</v>
          </cell>
          <cell r="E3861">
            <v>2145.12</v>
          </cell>
          <cell r="F3861">
            <v>17.05</v>
          </cell>
          <cell r="G3861">
            <v>2162.17</v>
          </cell>
        </row>
        <row r="3862">
          <cell r="A3862" t="str">
            <v>61.15.120</v>
          </cell>
          <cell r="B3862" t="str">
            <v>CDHU 187</v>
          </cell>
          <cell r="C3862" t="str">
            <v>Acoplador a relé 24 VCC/VAC - 1 contato reversível</v>
          </cell>
          <cell r="D3862" t="str">
            <v>UN</v>
          </cell>
          <cell r="E3862">
            <v>119.59</v>
          </cell>
          <cell r="F3862">
            <v>7.18</v>
          </cell>
          <cell r="G3862">
            <v>126.77</v>
          </cell>
        </row>
        <row r="3863">
          <cell r="A3863" t="str">
            <v>61.15.130</v>
          </cell>
          <cell r="B3863" t="str">
            <v>CDHU 187</v>
          </cell>
          <cell r="C3863" t="str">
            <v>Chave de fluxo para ar</v>
          </cell>
          <cell r="D3863" t="str">
            <v>UN</v>
          </cell>
          <cell r="E3863">
            <v>246.55</v>
          </cell>
          <cell r="F3863">
            <v>72.44</v>
          </cell>
          <cell r="G3863">
            <v>318.99</v>
          </cell>
        </row>
        <row r="3864">
          <cell r="A3864" t="str">
            <v>61.15.140</v>
          </cell>
          <cell r="B3864" t="str">
            <v>CDHU 187</v>
          </cell>
          <cell r="C3864" t="str">
            <v>Repetidor de sinal I/I e V/I</v>
          </cell>
          <cell r="D3864" t="str">
            <v>UN</v>
          </cell>
          <cell r="E3864">
            <v>1641.6</v>
          </cell>
          <cell r="F3864">
            <v>49.6</v>
          </cell>
          <cell r="G3864">
            <v>1691.2</v>
          </cell>
        </row>
        <row r="3865">
          <cell r="A3865" t="str">
            <v>61.15.150</v>
          </cell>
          <cell r="B3865" t="str">
            <v>CDHU 187</v>
          </cell>
          <cell r="C3865" t="str">
            <v>Relé de corrente ajustável de 0 a 200 A</v>
          </cell>
          <cell r="D3865" t="str">
            <v>UN</v>
          </cell>
          <cell r="E3865">
            <v>343.92</v>
          </cell>
          <cell r="F3865">
            <v>35.89</v>
          </cell>
          <cell r="G3865">
            <v>379.81</v>
          </cell>
        </row>
        <row r="3866">
          <cell r="A3866" t="str">
            <v>61.15.160</v>
          </cell>
          <cell r="B3866" t="str">
            <v>CDHU 187</v>
          </cell>
          <cell r="C3866" t="str">
            <v>Sensor de temperatura ambiente PT100 - 2 fios</v>
          </cell>
          <cell r="D3866" t="str">
            <v>UN</v>
          </cell>
          <cell r="E3866">
            <v>179.58</v>
          </cell>
          <cell r="F3866">
            <v>72.44</v>
          </cell>
          <cell r="G3866">
            <v>252.02</v>
          </cell>
        </row>
        <row r="3867">
          <cell r="A3867" t="str">
            <v>61.15.164</v>
          </cell>
          <cell r="B3867" t="str">
            <v>CDHU 187</v>
          </cell>
          <cell r="C3867" t="str">
            <v>Termostato de segurança com temperatura ajustável de 90°C - 110°C</v>
          </cell>
          <cell r="D3867" t="str">
            <v>UN</v>
          </cell>
          <cell r="E3867">
            <v>74.33</v>
          </cell>
          <cell r="F3867">
            <v>79.040000000000006</v>
          </cell>
          <cell r="G3867">
            <v>153.37</v>
          </cell>
        </row>
        <row r="3868">
          <cell r="A3868" t="str">
            <v>61.15.170</v>
          </cell>
          <cell r="B3868" t="str">
            <v>CDHU 187</v>
          </cell>
          <cell r="C3868" t="str">
            <v>Transmissor de pressão diferencial, operação de 0 a 750 Pa</v>
          </cell>
          <cell r="D3868" t="str">
            <v>UN</v>
          </cell>
          <cell r="E3868">
            <v>1121.8900000000001</v>
          </cell>
          <cell r="F3868">
            <v>72.44</v>
          </cell>
          <cell r="G3868">
            <v>1194.33</v>
          </cell>
        </row>
        <row r="3869">
          <cell r="A3869" t="str">
            <v>61.15.172</v>
          </cell>
          <cell r="B3869" t="str">
            <v>CDHU 187</v>
          </cell>
          <cell r="C3869" t="str">
            <v>Transmissor de pressão compacto, escala de pressão 0 a 10 Bar, sinal de saída 4 - 20 mA</v>
          </cell>
          <cell r="D3869" t="str">
            <v>UN</v>
          </cell>
          <cell r="E3869">
            <v>1047.73</v>
          </cell>
          <cell r="F3869">
            <v>72.44</v>
          </cell>
          <cell r="G3869">
            <v>1120.17</v>
          </cell>
        </row>
        <row r="3870">
          <cell r="A3870" t="str">
            <v>61.15.174</v>
          </cell>
          <cell r="B3870" t="str">
            <v>CDHU 187</v>
          </cell>
          <cell r="C3870" t="str">
            <v>Transmissor de temperatura e umidade para dutos, alta precisão, corrente de 0 a 20 mA, alimentação 12Vcc a 30Vcc</v>
          </cell>
          <cell r="D3870" t="str">
            <v>UN</v>
          </cell>
          <cell r="E3870">
            <v>1983.15</v>
          </cell>
          <cell r="F3870">
            <v>72.44</v>
          </cell>
          <cell r="G3870">
            <v>2055.59</v>
          </cell>
        </row>
        <row r="3871">
          <cell r="A3871" t="str">
            <v>61.15.181</v>
          </cell>
          <cell r="B3871" t="str">
            <v>CDHU 187</v>
          </cell>
          <cell r="C3871" t="str">
            <v>Controlador lógico programável para 16 entradas/16 saídas</v>
          </cell>
          <cell r="D3871" t="str">
            <v>UN</v>
          </cell>
          <cell r="E3871">
            <v>3667.68</v>
          </cell>
          <cell r="F3871">
            <v>329.69</v>
          </cell>
          <cell r="G3871">
            <v>3997.37</v>
          </cell>
        </row>
        <row r="3872">
          <cell r="A3872" t="str">
            <v>61.15.191</v>
          </cell>
          <cell r="B3872" t="str">
            <v>CDHU 187</v>
          </cell>
          <cell r="C3872" t="str">
            <v>Módulo de expansão para 4 canais de saída analógica</v>
          </cell>
          <cell r="D3872" t="str">
            <v>UN</v>
          </cell>
          <cell r="E3872">
            <v>2948.2</v>
          </cell>
          <cell r="F3872">
            <v>193.24</v>
          </cell>
          <cell r="G3872">
            <v>3141.44</v>
          </cell>
        </row>
        <row r="3873">
          <cell r="A3873" t="str">
            <v>61.15.196</v>
          </cell>
          <cell r="B3873" t="str">
            <v>CDHU 187</v>
          </cell>
          <cell r="C3873" t="str">
            <v>Módulo de expansão para 8 canais de entrada analógica</v>
          </cell>
          <cell r="D3873" t="str">
            <v>UN</v>
          </cell>
          <cell r="E3873">
            <v>4368.8500000000004</v>
          </cell>
          <cell r="F3873">
            <v>193.24</v>
          </cell>
          <cell r="G3873">
            <v>4562.09</v>
          </cell>
        </row>
        <row r="3874">
          <cell r="A3874" t="str">
            <v>61.15.201</v>
          </cell>
          <cell r="B3874" t="str">
            <v>CDHU 187</v>
          </cell>
          <cell r="C3874" t="str">
            <v>Módulo de expansão para 8 canais de entrada e saída digitais</v>
          </cell>
          <cell r="D3874" t="str">
            <v>UN</v>
          </cell>
          <cell r="E3874">
            <v>751.47</v>
          </cell>
          <cell r="F3874">
            <v>221.68</v>
          </cell>
          <cell r="G3874">
            <v>973.15</v>
          </cell>
        </row>
        <row r="3875">
          <cell r="A3875" t="str">
            <v>61.20</v>
          </cell>
          <cell r="B3875" t="str">
            <v>CDHU 187</v>
          </cell>
          <cell r="C3875" t="str">
            <v>Reparos, conservacoes e complementos - GRUPO 61</v>
          </cell>
        </row>
        <row r="3876">
          <cell r="A3876" t="str">
            <v>61.20.040</v>
          </cell>
          <cell r="B3876" t="str">
            <v>CDHU 187</v>
          </cell>
          <cell r="C3876" t="str">
            <v>Cortina de ar com duas velocidades, para vão de 1,20 m</v>
          </cell>
          <cell r="D3876" t="str">
            <v>CJ</v>
          </cell>
          <cell r="E3876">
            <v>1014.81</v>
          </cell>
          <cell r="F3876">
            <v>12.58</v>
          </cell>
          <cell r="G3876">
            <v>1027.3900000000001</v>
          </cell>
        </row>
        <row r="3877">
          <cell r="A3877" t="str">
            <v>61.20.092</v>
          </cell>
          <cell r="B3877" t="str">
            <v>CDHU 187</v>
          </cell>
          <cell r="C3877" t="str">
            <v>Cortina de ar com duas velocidades, para vão de 1,50 m</v>
          </cell>
          <cell r="D3877" t="str">
            <v>CJ</v>
          </cell>
          <cell r="E3877">
            <v>1263.7</v>
          </cell>
          <cell r="F3877">
            <v>12.58</v>
          </cell>
          <cell r="G3877">
            <v>1276.28</v>
          </cell>
        </row>
        <row r="3878">
          <cell r="A3878" t="str">
            <v>61.20.100</v>
          </cell>
          <cell r="B3878" t="str">
            <v>CDHU 187</v>
          </cell>
          <cell r="C3878" t="str">
            <v>Ligação típica, (cavalete), para ar condicionado ´fancoil´, diâmetro de 1/2´</v>
          </cell>
          <cell r="D3878" t="str">
            <v>CJ</v>
          </cell>
          <cell r="E3878">
            <v>1270.77</v>
          </cell>
          <cell r="F3878">
            <v>508.34</v>
          </cell>
          <cell r="G3878">
            <v>1779.11</v>
          </cell>
        </row>
        <row r="3879">
          <cell r="A3879" t="str">
            <v>61.20.110</v>
          </cell>
          <cell r="B3879" t="str">
            <v>CDHU 187</v>
          </cell>
          <cell r="C3879" t="str">
            <v>Ligação típica, (cavalete), para ar condicionado ´fancoil´, diâmetro de 3/4´</v>
          </cell>
          <cell r="D3879" t="str">
            <v>CJ</v>
          </cell>
          <cell r="E3879">
            <v>1461.45</v>
          </cell>
          <cell r="F3879">
            <v>542.01</v>
          </cell>
          <cell r="G3879">
            <v>2003.46</v>
          </cell>
        </row>
        <row r="3880">
          <cell r="A3880" t="str">
            <v>61.20.120</v>
          </cell>
          <cell r="B3880" t="str">
            <v>CDHU 187</v>
          </cell>
          <cell r="C3880" t="str">
            <v>Ligação típica, (cavalete), para ar condicionado ´fancoil´, diâmetro de 1´</v>
          </cell>
          <cell r="D3880" t="str">
            <v>CJ</v>
          </cell>
          <cell r="E3880">
            <v>1773.65</v>
          </cell>
          <cell r="F3880">
            <v>609.34</v>
          </cell>
          <cell r="G3880">
            <v>2382.9899999999998</v>
          </cell>
        </row>
        <row r="3881">
          <cell r="A3881" t="str">
            <v>61.20.130</v>
          </cell>
          <cell r="B3881" t="str">
            <v>CDHU 187</v>
          </cell>
          <cell r="C3881" t="str">
            <v>Ligação típica, (cavalete), para ar condicionado ´fancoil´, diâmetro de 1 1/4´</v>
          </cell>
          <cell r="D3881" t="str">
            <v>CJ</v>
          </cell>
          <cell r="E3881">
            <v>2299.23</v>
          </cell>
          <cell r="F3881">
            <v>643</v>
          </cell>
          <cell r="G3881">
            <v>2942.23</v>
          </cell>
        </row>
        <row r="3882">
          <cell r="A3882" t="str">
            <v>61.20.450</v>
          </cell>
          <cell r="B3882" t="str">
            <v>CDHU 187</v>
          </cell>
          <cell r="C3882" t="str">
            <v>Duto em chapa de aço galvanizado</v>
          </cell>
          <cell r="D3882" t="str">
            <v>KG</v>
          </cell>
          <cell r="E3882">
            <v>25.99</v>
          </cell>
          <cell r="F3882">
            <v>27.83</v>
          </cell>
          <cell r="G3882">
            <v>53.82</v>
          </cell>
        </row>
        <row r="3883">
          <cell r="A3883" t="str">
            <v>61.20.452</v>
          </cell>
          <cell r="B3883" t="str">
            <v>CDHU 187</v>
          </cell>
          <cell r="C3883" t="str">
            <v>Chapéu tipo chinês para duto galvanizado de 35cm</v>
          </cell>
          <cell r="D3883" t="str">
            <v>UN</v>
          </cell>
          <cell r="E3883">
            <v>193.34</v>
          </cell>
          <cell r="F3883">
            <v>15.57</v>
          </cell>
          <cell r="G3883">
            <v>208.91</v>
          </cell>
        </row>
        <row r="3884">
          <cell r="A3884" t="str">
            <v>62</v>
          </cell>
          <cell r="B3884" t="str">
            <v>CDHU 187</v>
          </cell>
          <cell r="C3884" t="str">
            <v>COZINHA, REFEITORIO, LAVANDERIA INDUSTRIAL E EQUIPAMENTOS</v>
          </cell>
        </row>
        <row r="3885">
          <cell r="A3885" t="str">
            <v>62.04</v>
          </cell>
          <cell r="B3885" t="str">
            <v>CDHU 187</v>
          </cell>
          <cell r="C3885" t="str">
            <v>Mobiliario e acessorios</v>
          </cell>
        </row>
        <row r="3886">
          <cell r="A3886" t="str">
            <v>62.04.060</v>
          </cell>
          <cell r="B3886" t="str">
            <v>CDHU 187</v>
          </cell>
          <cell r="C3886" t="str">
            <v>Tanque duplo com pés em aço inoxidável de 1600 x 700 x 850 mm</v>
          </cell>
          <cell r="D3886" t="str">
            <v>UN</v>
          </cell>
          <cell r="E3886">
            <v>4633.87</v>
          </cell>
          <cell r="F3886">
            <v>23.94</v>
          </cell>
          <cell r="G3886">
            <v>4657.8100000000004</v>
          </cell>
        </row>
        <row r="3887">
          <cell r="A3887" t="str">
            <v>62.04.070</v>
          </cell>
          <cell r="B3887" t="str">
            <v>CDHU 187</v>
          </cell>
          <cell r="C3887" t="str">
            <v>Mesa em aço inoxidável, largura até 700 mm</v>
          </cell>
          <cell r="D3887" t="str">
            <v>M</v>
          </cell>
          <cell r="E3887">
            <v>2689.74</v>
          </cell>
          <cell r="G3887">
            <v>2689.74</v>
          </cell>
        </row>
        <row r="3888">
          <cell r="A3888" t="str">
            <v>62.04.090</v>
          </cell>
          <cell r="B3888" t="str">
            <v>CDHU 187</v>
          </cell>
          <cell r="C3888" t="str">
            <v>Mesa lateral em aço inoxidável com prateleira inferior, largura até 700 mm</v>
          </cell>
          <cell r="D3888" t="str">
            <v>M</v>
          </cell>
          <cell r="E3888">
            <v>2912.22</v>
          </cell>
          <cell r="G3888">
            <v>2912.22</v>
          </cell>
        </row>
        <row r="3889">
          <cell r="A3889" t="str">
            <v>62.20</v>
          </cell>
          <cell r="B3889" t="str">
            <v>CDHU 187</v>
          </cell>
          <cell r="C3889" t="str">
            <v>Reparos, conservacoes e complementos - GRUPO 62</v>
          </cell>
        </row>
        <row r="3890">
          <cell r="A3890" t="str">
            <v>62.20.330</v>
          </cell>
          <cell r="B3890" t="str">
            <v>CDHU 187</v>
          </cell>
          <cell r="C3890" t="str">
            <v>Coifa em aço inoxidável com filtro e exaustor axial - área até 3,00 m²</v>
          </cell>
          <cell r="D3890" t="str">
            <v>M2</v>
          </cell>
          <cell r="E3890">
            <v>10615.42</v>
          </cell>
          <cell r="G3890">
            <v>10615.42</v>
          </cell>
        </row>
        <row r="3891">
          <cell r="A3891" t="str">
            <v>62.20.340</v>
          </cell>
          <cell r="B3891" t="str">
            <v>CDHU 187</v>
          </cell>
          <cell r="C3891" t="str">
            <v>Coifa em aço inoxidável com filtro e exaustor axial - área de 3,01 até 7,50 m²</v>
          </cell>
          <cell r="D3891" t="str">
            <v>M2</v>
          </cell>
          <cell r="E3891">
            <v>8859.23</v>
          </cell>
          <cell r="G3891">
            <v>8859.23</v>
          </cell>
        </row>
        <row r="3892">
          <cell r="A3892" t="str">
            <v>62.20.350</v>
          </cell>
          <cell r="B3892" t="str">
            <v>CDHU 187</v>
          </cell>
          <cell r="C3892" t="str">
            <v>Coifa em aço inoxidável com filtro e exaustor axial - área de 7,51 até 16,00 m²</v>
          </cell>
          <cell r="D3892" t="str">
            <v>M2</v>
          </cell>
          <cell r="E3892">
            <v>4549.53</v>
          </cell>
          <cell r="G3892">
            <v>4549.53</v>
          </cell>
        </row>
        <row r="3893">
          <cell r="A3893" t="str">
            <v>65</v>
          </cell>
          <cell r="B3893" t="str">
            <v>CDHU 187</v>
          </cell>
          <cell r="C3893" t="str">
            <v>RESFRIAMENTO E CONSERVACAO DE MATERIAL PERECIVEL</v>
          </cell>
        </row>
        <row r="3894">
          <cell r="A3894" t="str">
            <v>65.01</v>
          </cell>
          <cell r="B3894" t="str">
            <v>CDHU 187</v>
          </cell>
          <cell r="C3894" t="str">
            <v>Camara frigorifica para resfriado</v>
          </cell>
        </row>
        <row r="3895">
          <cell r="A3895" t="str">
            <v>65.01.210</v>
          </cell>
          <cell r="B3895" t="str">
            <v>CDHU 187</v>
          </cell>
          <cell r="C3895" t="str">
            <v>Câmara frigorífica para resfriados</v>
          </cell>
          <cell r="D3895" t="str">
            <v>M2</v>
          </cell>
          <cell r="E3895">
            <v>1900.79</v>
          </cell>
          <cell r="G3895">
            <v>1900.79</v>
          </cell>
        </row>
        <row r="3896">
          <cell r="A3896" t="str">
            <v>65.02</v>
          </cell>
          <cell r="B3896" t="str">
            <v>CDHU 187</v>
          </cell>
          <cell r="C3896" t="str">
            <v>Camara frigorifica para congelado</v>
          </cell>
        </row>
        <row r="3897">
          <cell r="A3897" t="str">
            <v>65.02.100</v>
          </cell>
          <cell r="B3897" t="str">
            <v>CDHU 187</v>
          </cell>
          <cell r="C3897" t="str">
            <v>Câmara frigorífica para congelados</v>
          </cell>
          <cell r="D3897" t="str">
            <v>M2</v>
          </cell>
          <cell r="E3897">
            <v>2248.36</v>
          </cell>
          <cell r="G3897">
            <v>2248.36</v>
          </cell>
        </row>
        <row r="3898">
          <cell r="A3898" t="str">
            <v>66</v>
          </cell>
          <cell r="B3898" t="str">
            <v>CDHU 187</v>
          </cell>
          <cell r="C3898" t="str">
            <v>SEGURANCA, VIGILANCIA E CONTROLE, EQUIPAMENTO E SISTEMA</v>
          </cell>
        </row>
        <row r="3899">
          <cell r="A3899" t="str">
            <v>66.02</v>
          </cell>
          <cell r="B3899" t="str">
            <v>CDHU 187</v>
          </cell>
          <cell r="C3899" t="str">
            <v>Controle de acessos e alarme</v>
          </cell>
        </row>
        <row r="3900">
          <cell r="A3900" t="str">
            <v>66.02.060</v>
          </cell>
          <cell r="B3900" t="str">
            <v>CDHU 187</v>
          </cell>
          <cell r="C3900" t="str">
            <v>Repetidora de sinais de ocorrências, do painel sinóptico da central de alarme</v>
          </cell>
          <cell r="D3900" t="str">
            <v>UN</v>
          </cell>
          <cell r="E3900">
            <v>951</v>
          </cell>
          <cell r="F3900">
            <v>14.36</v>
          </cell>
          <cell r="G3900">
            <v>965.36</v>
          </cell>
        </row>
        <row r="3901">
          <cell r="A3901" t="str">
            <v>66.02.090</v>
          </cell>
          <cell r="B3901" t="str">
            <v>CDHU 187</v>
          </cell>
          <cell r="C3901" t="str">
            <v>Detector de metais, tipo portal, microprocessado</v>
          </cell>
          <cell r="D3901" t="str">
            <v>UN</v>
          </cell>
          <cell r="E3901">
            <v>11627.64</v>
          </cell>
          <cell r="G3901">
            <v>11627.64</v>
          </cell>
        </row>
        <row r="3902">
          <cell r="A3902" t="str">
            <v>66.02.130</v>
          </cell>
          <cell r="B3902" t="str">
            <v>CDHU 187</v>
          </cell>
          <cell r="C3902" t="str">
            <v>Porteiro eletrônico com um interfone</v>
          </cell>
          <cell r="D3902" t="str">
            <v>CJ</v>
          </cell>
          <cell r="E3902">
            <v>200.06</v>
          </cell>
          <cell r="F3902">
            <v>47.86</v>
          </cell>
          <cell r="G3902">
            <v>247.92</v>
          </cell>
        </row>
        <row r="3903">
          <cell r="A3903" t="str">
            <v>66.02.239</v>
          </cell>
          <cell r="B3903" t="str">
            <v>CDHU 187</v>
          </cell>
          <cell r="C3903" t="str">
            <v>Sistema eletrônico de automatização de portão deslizante, para esforços até 800 kg</v>
          </cell>
          <cell r="D3903" t="str">
            <v>CJ</v>
          </cell>
          <cell r="E3903">
            <v>2940.72</v>
          </cell>
          <cell r="G3903">
            <v>2940.72</v>
          </cell>
        </row>
        <row r="3904">
          <cell r="A3904" t="str">
            <v>66.02.240</v>
          </cell>
          <cell r="B3904" t="str">
            <v>CDHU 187</v>
          </cell>
          <cell r="C3904" t="str">
            <v>Sistema eletrônico de automatização de portão deslizante, para esforços maior de 800 kg e até 1400 kg</v>
          </cell>
          <cell r="D3904" t="str">
            <v>CJ</v>
          </cell>
          <cell r="E3904">
            <v>6029.55</v>
          </cell>
          <cell r="G3904">
            <v>6029.55</v>
          </cell>
        </row>
        <row r="3905">
          <cell r="A3905" t="str">
            <v>66.02.460</v>
          </cell>
          <cell r="B3905" t="str">
            <v>CDHU 187</v>
          </cell>
          <cell r="C3905" t="str">
            <v>Vídeo porteiro eletrônico colorido, com um interfone</v>
          </cell>
          <cell r="D3905" t="str">
            <v>CJ</v>
          </cell>
          <cell r="E3905">
            <v>1365.04</v>
          </cell>
          <cell r="F3905">
            <v>119.66</v>
          </cell>
          <cell r="G3905">
            <v>1484.7</v>
          </cell>
        </row>
        <row r="3906">
          <cell r="A3906" t="str">
            <v>66.02.500</v>
          </cell>
          <cell r="B3906" t="str">
            <v>CDHU 187</v>
          </cell>
          <cell r="C3906" t="str">
            <v>Central de alarme microprocessada, para até 125 zonas</v>
          </cell>
          <cell r="D3906" t="str">
            <v>UN</v>
          </cell>
          <cell r="E3906">
            <v>2901.58</v>
          </cell>
          <cell r="F3906">
            <v>14.36</v>
          </cell>
          <cell r="G3906">
            <v>2915.94</v>
          </cell>
        </row>
        <row r="3907">
          <cell r="A3907" t="str">
            <v>66.02.560</v>
          </cell>
          <cell r="B3907" t="str">
            <v>CDHU 187</v>
          </cell>
          <cell r="C3907" t="str">
            <v>Controlador de acesso com identificação por impressão digital (biometria) e software de gerenciamento</v>
          </cell>
          <cell r="D3907" t="str">
            <v>CJ</v>
          </cell>
          <cell r="E3907">
            <v>2960.07</v>
          </cell>
          <cell r="F3907">
            <v>653.38</v>
          </cell>
          <cell r="G3907">
            <v>3613.45</v>
          </cell>
        </row>
        <row r="3908">
          <cell r="A3908" t="str">
            <v>66.08</v>
          </cell>
          <cell r="B3908" t="str">
            <v>CDHU 187</v>
          </cell>
          <cell r="C3908" t="str">
            <v>Equipamentos para sistema de seguranca, vigilancia e controle</v>
          </cell>
        </row>
        <row r="3909">
          <cell r="A3909" t="str">
            <v>66.08.061</v>
          </cell>
          <cell r="B3909" t="str">
            <v>CDHU 187</v>
          </cell>
          <cell r="C3909" t="str">
            <v>Mesa controladora híbrida para até 32 câmeras IPs, com teclado e joystick, compatível com sistema de CFTV, IP ou analógico</v>
          </cell>
          <cell r="D3909" t="str">
            <v>UN</v>
          </cell>
          <cell r="E3909">
            <v>4313.91</v>
          </cell>
          <cell r="F3909">
            <v>1065.2</v>
          </cell>
          <cell r="G3909">
            <v>5379.11</v>
          </cell>
        </row>
        <row r="3910">
          <cell r="A3910" t="str">
            <v>66.08.100</v>
          </cell>
          <cell r="B3910" t="str">
            <v>CDHU 187</v>
          </cell>
          <cell r="C3910" t="str">
            <v>Rack fechado padrão metálico, 19 x 12 Us x 470 mm</v>
          </cell>
          <cell r="D3910" t="str">
            <v>UN</v>
          </cell>
          <cell r="E3910">
            <v>799.57</v>
          </cell>
          <cell r="F3910">
            <v>332.88</v>
          </cell>
          <cell r="G3910">
            <v>1132.45</v>
          </cell>
        </row>
        <row r="3911">
          <cell r="A3911" t="str">
            <v>66.08.110</v>
          </cell>
          <cell r="B3911" t="str">
            <v>CDHU 187</v>
          </cell>
          <cell r="C3911" t="str">
            <v>Rack fechado padrão metálico, 19 x 20 Us x 470 mm</v>
          </cell>
          <cell r="D3911" t="str">
            <v>UN</v>
          </cell>
          <cell r="E3911">
            <v>1282.55</v>
          </cell>
          <cell r="F3911">
            <v>332.88</v>
          </cell>
          <cell r="G3911">
            <v>1615.43</v>
          </cell>
        </row>
        <row r="3912">
          <cell r="A3912" t="str">
            <v>66.08.111</v>
          </cell>
          <cell r="B3912" t="str">
            <v>CDHU 187</v>
          </cell>
          <cell r="C3912" t="str">
            <v>Rack fechado de piso padrão metálico, 19 x 24 Us x 570 mm</v>
          </cell>
          <cell r="D3912" t="str">
            <v>UN</v>
          </cell>
          <cell r="E3912">
            <v>1241.83</v>
          </cell>
          <cell r="F3912">
            <v>332.88</v>
          </cell>
          <cell r="G3912">
            <v>1574.71</v>
          </cell>
        </row>
        <row r="3913">
          <cell r="A3913" t="str">
            <v>66.08.115</v>
          </cell>
          <cell r="B3913" t="str">
            <v>CDHU 187</v>
          </cell>
          <cell r="C3913" t="str">
            <v>Rack fechado de piso padrão metálico, 19 x 44 Us x 770 mm</v>
          </cell>
          <cell r="D3913" t="str">
            <v>UN</v>
          </cell>
          <cell r="E3913">
            <v>2604.59</v>
          </cell>
          <cell r="F3913">
            <v>665.75</v>
          </cell>
          <cell r="G3913">
            <v>3270.34</v>
          </cell>
        </row>
        <row r="3914">
          <cell r="A3914" t="str">
            <v>66.08.131</v>
          </cell>
          <cell r="B3914" t="str">
            <v>CDHU 187</v>
          </cell>
          <cell r="C3914" t="str">
            <v>Monitor LCD ou LED colorido, tela plana de 21,5´</v>
          </cell>
          <cell r="D3914" t="str">
            <v>UN</v>
          </cell>
          <cell r="E3914">
            <v>1010.21</v>
          </cell>
          <cell r="F3914">
            <v>10.62</v>
          </cell>
          <cell r="G3914">
            <v>1020.83</v>
          </cell>
        </row>
        <row r="3915">
          <cell r="A3915" t="str">
            <v>66.08.240</v>
          </cell>
          <cell r="B3915" t="str">
            <v>CDHU 187</v>
          </cell>
          <cell r="C3915" t="str">
            <v>Filtro passivo e misturador de sinais VHF / UHF / CATV</v>
          </cell>
          <cell r="D3915" t="str">
            <v>UN</v>
          </cell>
          <cell r="E3915">
            <v>12.01</v>
          </cell>
          <cell r="F3915">
            <v>23.94</v>
          </cell>
          <cell r="G3915">
            <v>35.950000000000003</v>
          </cell>
        </row>
        <row r="3916">
          <cell r="A3916" t="str">
            <v>66.08.258</v>
          </cell>
          <cell r="B3916" t="str">
            <v>CDHU 187</v>
          </cell>
          <cell r="C3916" t="str">
            <v>Ponto de acesso de dados (Access Point), uso interno, compatível com PoE 802.3af</v>
          </cell>
          <cell r="D3916" t="str">
            <v>UN</v>
          </cell>
          <cell r="E3916">
            <v>1120.8800000000001</v>
          </cell>
          <cell r="F3916">
            <v>191.44</v>
          </cell>
          <cell r="G3916">
            <v>1312.32</v>
          </cell>
        </row>
        <row r="3917">
          <cell r="A3917" t="str">
            <v>66.08.260</v>
          </cell>
          <cell r="B3917" t="str">
            <v>CDHU 187</v>
          </cell>
          <cell r="C3917" t="str">
            <v>Modulador de canais VHF / UHF / CATV / CFTV</v>
          </cell>
          <cell r="D3917" t="str">
            <v>UN</v>
          </cell>
          <cell r="E3917">
            <v>182.67</v>
          </cell>
          <cell r="F3917">
            <v>47.86</v>
          </cell>
          <cell r="G3917">
            <v>230.53</v>
          </cell>
        </row>
        <row r="3918">
          <cell r="A3918" t="str">
            <v>66.08.270</v>
          </cell>
          <cell r="B3918" t="str">
            <v>CDHU 187</v>
          </cell>
          <cell r="C3918" t="str">
            <v>Amplificador de linha VHF / UHF com conector de F-50 dB</v>
          </cell>
          <cell r="D3918" t="str">
            <v>UN</v>
          </cell>
          <cell r="E3918">
            <v>514.96</v>
          </cell>
          <cell r="F3918">
            <v>14.36</v>
          </cell>
          <cell r="G3918">
            <v>529.32000000000005</v>
          </cell>
        </row>
        <row r="3919">
          <cell r="A3919" t="str">
            <v>66.08.324</v>
          </cell>
          <cell r="B3919" t="str">
            <v>CDHU 187</v>
          </cell>
          <cell r="C3919" t="str">
            <v>Câmera fixa colorida compacta com domo, para áreas internas e externas - 1,3 MP</v>
          </cell>
          <cell r="D3919" t="str">
            <v>UN</v>
          </cell>
          <cell r="E3919">
            <v>949.95</v>
          </cell>
          <cell r="F3919">
            <v>195.5</v>
          </cell>
          <cell r="G3919">
            <v>1145.45</v>
          </cell>
        </row>
        <row r="3920">
          <cell r="A3920" t="str">
            <v>66.08.326</v>
          </cell>
          <cell r="B3920" t="str">
            <v>CDHU 187</v>
          </cell>
          <cell r="C3920" t="str">
            <v>Câmera fixa colorida tipo bullet, para áreas internas e externas - 1,3 MP</v>
          </cell>
          <cell r="D3920" t="str">
            <v>UN</v>
          </cell>
          <cell r="E3920">
            <v>3589.28</v>
          </cell>
          <cell r="F3920">
            <v>195.5</v>
          </cell>
          <cell r="G3920">
            <v>3784.78</v>
          </cell>
        </row>
        <row r="3921">
          <cell r="A3921" t="str">
            <v>66.08.328</v>
          </cell>
          <cell r="B3921" t="str">
            <v>CDHU 187</v>
          </cell>
          <cell r="C3921" t="str">
            <v>Câmera fixa colorida com domo, para áreas internas e externas - 5 MP</v>
          </cell>
          <cell r="D3921" t="str">
            <v>UN</v>
          </cell>
          <cell r="E3921">
            <v>10266.68</v>
          </cell>
          <cell r="F3921">
            <v>195.5</v>
          </cell>
          <cell r="G3921">
            <v>10462.18</v>
          </cell>
        </row>
        <row r="3922">
          <cell r="A3922" t="str">
            <v>66.08.340</v>
          </cell>
          <cell r="B3922" t="str">
            <v>CDHU 187</v>
          </cell>
          <cell r="C3922" t="str">
            <v>Unidade de disco rígido (HD) externo de 5 TB</v>
          </cell>
          <cell r="D3922" t="str">
            <v>UN</v>
          </cell>
          <cell r="E3922">
            <v>1533.62</v>
          </cell>
          <cell r="F3922">
            <v>3.54</v>
          </cell>
          <cell r="G3922">
            <v>1537.16</v>
          </cell>
        </row>
        <row r="3923">
          <cell r="A3923" t="str">
            <v>66.08.400</v>
          </cell>
          <cell r="B3923" t="str">
            <v>CDHU 187</v>
          </cell>
          <cell r="C3923" t="str">
            <v>Estação de monitoramento "WorkStation" para até 3 monitores - memória RAM de 8 GB</v>
          </cell>
          <cell r="D3923" t="str">
            <v>CJ</v>
          </cell>
          <cell r="E3923">
            <v>10509.91</v>
          </cell>
          <cell r="F3923">
            <v>252.83</v>
          </cell>
          <cell r="G3923">
            <v>10762.74</v>
          </cell>
        </row>
        <row r="3924">
          <cell r="A3924" t="str">
            <v>66.08.401</v>
          </cell>
          <cell r="B3924" t="str">
            <v>CDHU 187</v>
          </cell>
          <cell r="C3924" t="str">
            <v>Estação de monitoramento "WorkStation" para até 3 monitores - memória RAM de 16 GB</v>
          </cell>
          <cell r="D3924" t="str">
            <v>CJ</v>
          </cell>
          <cell r="E3924">
            <v>15887.12</v>
          </cell>
          <cell r="F3924">
            <v>252.83</v>
          </cell>
          <cell r="G3924">
            <v>16139.95</v>
          </cell>
        </row>
        <row r="3925">
          <cell r="A3925" t="str">
            <v>66.08.600</v>
          </cell>
          <cell r="B3925" t="str">
            <v>CDHU 187</v>
          </cell>
          <cell r="C3925" t="str">
            <v>Unidade gerenciadora digital de vídeo em rede (NVR) de até 8 câmeras IP, armazenamento de 6 TB, 1 interface de rede Fast Ethernet</v>
          </cell>
          <cell r="D3925" t="str">
            <v>UN</v>
          </cell>
          <cell r="E3925">
            <v>1252.26</v>
          </cell>
          <cell r="F3925">
            <v>168.55</v>
          </cell>
          <cell r="G3925">
            <v>1420.81</v>
          </cell>
        </row>
        <row r="3926">
          <cell r="A3926" t="str">
            <v>66.08.610</v>
          </cell>
          <cell r="B3926" t="str">
            <v>CDHU 187</v>
          </cell>
          <cell r="C3926" t="str">
            <v>Unidade gerenciadora digital de vídeo em rede (NVR) de até 16 câmeras IP, armazenamento de 12 TB, 1 interface de rede Gigabit Ethernet e 4 entradas de alarme</v>
          </cell>
          <cell r="D3926" t="str">
            <v>UN</v>
          </cell>
          <cell r="E3926">
            <v>1582.21</v>
          </cell>
          <cell r="F3926">
            <v>252.83</v>
          </cell>
          <cell r="G3926">
            <v>1835.04</v>
          </cell>
        </row>
        <row r="3927">
          <cell r="A3927" t="str">
            <v>66.08.620</v>
          </cell>
          <cell r="B3927" t="str">
            <v>CDHU 187</v>
          </cell>
          <cell r="C3927" t="str">
            <v>Unidade gerenciadora digital vídeo em rede (NVR) de até 32 câmeras IP, armazenamento de 48 TB, 2 interface de rede Gigabit Ethernet e 16 entradas de alarme</v>
          </cell>
          <cell r="D3927" t="str">
            <v>UN</v>
          </cell>
          <cell r="E3927">
            <v>3869.96</v>
          </cell>
          <cell r="F3927">
            <v>332.88</v>
          </cell>
          <cell r="G3927">
            <v>4202.84</v>
          </cell>
        </row>
        <row r="3928">
          <cell r="A3928" t="str">
            <v>66.20</v>
          </cell>
          <cell r="B3928" t="str">
            <v>CDHU 187</v>
          </cell>
          <cell r="C3928" t="str">
            <v>Reparos, conservacoes e complementos - GRUPO 66</v>
          </cell>
        </row>
        <row r="3929">
          <cell r="A3929" t="str">
            <v>66.20.150</v>
          </cell>
          <cell r="B3929" t="str">
            <v>CDHU 187</v>
          </cell>
          <cell r="C3929" t="str">
            <v>Guia organizadora de cabos para rack, 19´ 1 U</v>
          </cell>
          <cell r="D3929" t="str">
            <v>UN</v>
          </cell>
          <cell r="E3929">
            <v>19.97</v>
          </cell>
          <cell r="F3929">
            <v>13.32</v>
          </cell>
          <cell r="G3929">
            <v>33.29</v>
          </cell>
        </row>
        <row r="3930">
          <cell r="A3930" t="str">
            <v>66.20.170</v>
          </cell>
          <cell r="B3930" t="str">
            <v>CDHU 187</v>
          </cell>
          <cell r="C3930" t="str">
            <v>Guia organizadora de cabos para rack, 19´ 2 U</v>
          </cell>
          <cell r="D3930" t="str">
            <v>UN</v>
          </cell>
          <cell r="E3930">
            <v>33.770000000000003</v>
          </cell>
          <cell r="F3930">
            <v>13.32</v>
          </cell>
          <cell r="G3930">
            <v>47.09</v>
          </cell>
        </row>
        <row r="3931">
          <cell r="A3931" t="str">
            <v>66.20.202</v>
          </cell>
          <cell r="B3931" t="str">
            <v>CDHU 187</v>
          </cell>
          <cell r="C3931" t="str">
            <v>Instalação de câmera fixa para CFTV</v>
          </cell>
          <cell r="D3931" t="str">
            <v>UN</v>
          </cell>
          <cell r="F3931">
            <v>195.5</v>
          </cell>
          <cell r="G3931">
            <v>195.5</v>
          </cell>
        </row>
        <row r="3932">
          <cell r="A3932" t="str">
            <v>66.20.212</v>
          </cell>
          <cell r="B3932" t="str">
            <v>CDHU 187</v>
          </cell>
          <cell r="C3932" t="str">
            <v>Instalação de câmera móvel para CFTV</v>
          </cell>
          <cell r="D3932" t="str">
            <v>UN</v>
          </cell>
          <cell r="F3932">
            <v>195.5</v>
          </cell>
          <cell r="G3932">
            <v>195.5</v>
          </cell>
        </row>
        <row r="3933">
          <cell r="A3933" t="str">
            <v>66.20.221</v>
          </cell>
          <cell r="B3933" t="str">
            <v>CDHU 187</v>
          </cell>
          <cell r="C3933" t="str">
            <v>Switch Gigabit para servidor central com 24 portas frontais e 2 portas SFP, capacidade 10 / 100 / 1000 Mbps</v>
          </cell>
          <cell r="D3933" t="str">
            <v>UN</v>
          </cell>
          <cell r="E3933">
            <v>14926.1</v>
          </cell>
          <cell r="F3933">
            <v>17.7</v>
          </cell>
          <cell r="G3933">
            <v>14943.8</v>
          </cell>
        </row>
        <row r="3934">
          <cell r="A3934" t="str">
            <v>66.20.225</v>
          </cell>
          <cell r="B3934" t="str">
            <v>CDHU 187</v>
          </cell>
          <cell r="C3934" t="str">
            <v>Switch Gigabit 24 portas com capacidade de 10/100/1000/Mbps</v>
          </cell>
          <cell r="D3934" t="str">
            <v>UN</v>
          </cell>
          <cell r="E3934">
            <v>2851.8</v>
          </cell>
          <cell r="F3934">
            <v>17.7</v>
          </cell>
          <cell r="G3934">
            <v>2869.5</v>
          </cell>
        </row>
        <row r="3935">
          <cell r="A3935" t="str">
            <v>67</v>
          </cell>
          <cell r="B3935" t="str">
            <v>CDHU 187</v>
          </cell>
          <cell r="C3935" t="str">
            <v>CAPTACAO, ADUCAO E TRATAMENTO DE AGUA E ESGOTO, EQUIPAMENTOS E SISTEMA</v>
          </cell>
        </row>
        <row r="3936">
          <cell r="A3936" t="str">
            <v>67.02</v>
          </cell>
          <cell r="B3936" t="str">
            <v>CDHU 187</v>
          </cell>
          <cell r="C3936" t="str">
            <v>Tratamento</v>
          </cell>
        </row>
        <row r="3937">
          <cell r="A3937" t="str">
            <v>67.02.160</v>
          </cell>
          <cell r="B3937" t="str">
            <v>CDHU 187</v>
          </cell>
          <cell r="C3937" t="str">
            <v>Medidor de vazão tipo calha Parshall com garganta W= 3´</v>
          </cell>
          <cell r="D3937" t="str">
            <v>UN</v>
          </cell>
          <cell r="E3937">
            <v>1752.09</v>
          </cell>
          <cell r="F3937">
            <v>86.32</v>
          </cell>
          <cell r="G3937">
            <v>1838.41</v>
          </cell>
        </row>
        <row r="3938">
          <cell r="A3938" t="str">
            <v>67.02.210</v>
          </cell>
          <cell r="B3938" t="str">
            <v>CDHU 187</v>
          </cell>
          <cell r="C3938" t="str">
            <v>Tela galvanizada revestida em poliamida, malha de 10 mm</v>
          </cell>
          <cell r="D3938" t="str">
            <v>M2</v>
          </cell>
          <cell r="E3938">
            <v>1051.2</v>
          </cell>
          <cell r="F3938">
            <v>9.74</v>
          </cell>
          <cell r="G3938">
            <v>1060.94</v>
          </cell>
        </row>
        <row r="3939">
          <cell r="A3939" t="str">
            <v>67.02.240</v>
          </cell>
          <cell r="B3939" t="str">
            <v>CDHU 187</v>
          </cell>
          <cell r="C3939" t="str">
            <v>Grade média em aço carbono, espaçamento de 2 cm com barras chatas de 1´ x 3/8´</v>
          </cell>
          <cell r="D3939" t="str">
            <v>M2</v>
          </cell>
          <cell r="E3939">
            <v>2435</v>
          </cell>
          <cell r="F3939">
            <v>9.74</v>
          </cell>
          <cell r="G3939">
            <v>2444.7399999999998</v>
          </cell>
        </row>
        <row r="3940">
          <cell r="A3940" t="str">
            <v>67.02.280</v>
          </cell>
          <cell r="B3940" t="str">
            <v>CDHU 187</v>
          </cell>
          <cell r="C3940" t="str">
            <v>Cesto em chapa de aço inoxidável com espessura de 1,5 mm e furos de 1/2´</v>
          </cell>
          <cell r="D3940" t="str">
            <v>UN</v>
          </cell>
          <cell r="E3940">
            <v>999.58</v>
          </cell>
          <cell r="F3940">
            <v>4.87</v>
          </cell>
          <cell r="G3940">
            <v>1004.45</v>
          </cell>
        </row>
        <row r="3941">
          <cell r="A3941" t="str">
            <v>67.02.301</v>
          </cell>
          <cell r="B3941" t="str">
            <v>CDHU 187</v>
          </cell>
          <cell r="C3941" t="str">
            <v>Peneira estática em poliéster reforçado de fibra de vidro (PRFV) com tela de aço inoxidável AISI 304, malha de 1,5 mm, vazão de 50 l/s</v>
          </cell>
          <cell r="D3941" t="str">
            <v>UN</v>
          </cell>
          <cell r="E3941">
            <v>19838.87</v>
          </cell>
          <cell r="F3941">
            <v>173.12</v>
          </cell>
          <cell r="G3941">
            <v>20011.990000000002</v>
          </cell>
        </row>
        <row r="3942">
          <cell r="A3942" t="str">
            <v>67.02.320</v>
          </cell>
          <cell r="B3942" t="str">
            <v>CDHU 187</v>
          </cell>
          <cell r="C3942" t="str">
            <v>Comporta em fibra de vidro (stop log) - espessura de 10 mm</v>
          </cell>
          <cell r="D3942" t="str">
            <v>M2</v>
          </cell>
          <cell r="E3942">
            <v>1797.87</v>
          </cell>
          <cell r="F3942">
            <v>31.32</v>
          </cell>
          <cell r="G3942">
            <v>1829.19</v>
          </cell>
        </row>
        <row r="3943">
          <cell r="A3943" t="str">
            <v>67.02.330</v>
          </cell>
          <cell r="B3943" t="str">
            <v>CDHU 187</v>
          </cell>
          <cell r="C3943" t="str">
            <v>Sistema de tratamento de águas cinzas e aproveitamento de águas pluviais, para reuso em fins não potáveis, vazão de 2 m³/h</v>
          </cell>
          <cell r="D3943" t="str">
            <v>UN</v>
          </cell>
          <cell r="E3943">
            <v>94411.78</v>
          </cell>
          <cell r="G3943">
            <v>94411.78</v>
          </cell>
        </row>
        <row r="3944">
          <cell r="A3944" t="str">
            <v>67.02.400</v>
          </cell>
          <cell r="B3944" t="str">
            <v>CDHU 187</v>
          </cell>
          <cell r="C3944" t="str">
            <v>Tanque em fibra de vidro (PRFV) com quebra ondas, capacidade de 25.000 l e misturador interno vertical em aço inoxidável</v>
          </cell>
          <cell r="D3944" t="str">
            <v>UN</v>
          </cell>
          <cell r="E3944">
            <v>49727.01</v>
          </cell>
          <cell r="F3944">
            <v>279.87</v>
          </cell>
          <cell r="G3944">
            <v>50006.879999999997</v>
          </cell>
        </row>
        <row r="3945">
          <cell r="A3945" t="str">
            <v>67.02.410</v>
          </cell>
          <cell r="B3945" t="str">
            <v>CDHU 187</v>
          </cell>
          <cell r="C3945" t="str">
            <v>Sistema de tratamento de efluente por reator anaeróbio (UASB) e filtro aeróbio (FAS), para obras de segurança com vazão máxima horária 12 l/s</v>
          </cell>
          <cell r="D3945" t="str">
            <v>CJ</v>
          </cell>
          <cell r="E3945">
            <v>425733.27</v>
          </cell>
          <cell r="G3945">
            <v>425733.27</v>
          </cell>
        </row>
        <row r="3946">
          <cell r="A3946" t="str">
            <v>67.02.502</v>
          </cell>
          <cell r="B3946" t="str">
            <v>CDHU 187</v>
          </cell>
          <cell r="C3946" t="str">
            <v>Elaboração de projeto de sistema de estação compacta de tratamento de esgoto para vazão máxima horária 12 l/s e atendimento classe II, assessoria, documentação e aprovação na CETESB</v>
          </cell>
          <cell r="D3946" t="str">
            <v>CJ</v>
          </cell>
          <cell r="E3946">
            <v>5403.22</v>
          </cell>
          <cell r="F3946">
            <v>60763.3</v>
          </cell>
          <cell r="G3946">
            <v>66166.52</v>
          </cell>
        </row>
        <row r="3947">
          <cell r="A3947" t="str">
            <v>67.02.503</v>
          </cell>
          <cell r="B3947" t="str">
            <v>CDHU 187</v>
          </cell>
          <cell r="C3947" t="str">
            <v>Elaboração de projeto de sistema de estação compacta de tratamento de esgoto para vazão máxima horária 12 l/s, atendimento classe II, tratamento de nitrogênio e fósforo, assessoria, documentação e aprovação na CETESB</v>
          </cell>
          <cell r="D3947" t="str">
            <v>CJ</v>
          </cell>
          <cell r="E3947">
            <v>7478.77</v>
          </cell>
          <cell r="F3947">
            <v>73344.08</v>
          </cell>
          <cell r="G3947">
            <v>80822.850000000006</v>
          </cell>
        </row>
        <row r="3948">
          <cell r="A3948" t="str">
            <v>68</v>
          </cell>
          <cell r="B3948" t="str">
            <v>CDHU 187</v>
          </cell>
          <cell r="C3948" t="str">
            <v>ELETRIFICACAO, EQUIPAMENTOS E SISTEMA</v>
          </cell>
        </row>
        <row r="3949">
          <cell r="A3949" t="str">
            <v>68.01</v>
          </cell>
          <cell r="B3949" t="str">
            <v>CDHU 187</v>
          </cell>
          <cell r="C3949" t="str">
            <v>Posteamento</v>
          </cell>
        </row>
        <row r="3950">
          <cell r="A3950" t="str">
            <v>68.01.600</v>
          </cell>
          <cell r="B3950" t="str">
            <v>CDHU 187</v>
          </cell>
          <cell r="C3950" t="str">
            <v>Poste de concreto circular, 200 kg, H = 7,00 m</v>
          </cell>
          <cell r="D3950" t="str">
            <v>UN</v>
          </cell>
          <cell r="E3950">
            <v>1431.29</v>
          </cell>
          <cell r="F3950">
            <v>292.3</v>
          </cell>
          <cell r="G3950">
            <v>1723.59</v>
          </cell>
        </row>
        <row r="3951">
          <cell r="A3951" t="str">
            <v>68.01.620</v>
          </cell>
          <cell r="B3951" t="str">
            <v>CDHU 187</v>
          </cell>
          <cell r="C3951" t="str">
            <v>Poste de concreto circular, 200 kg, H = 9,00 m</v>
          </cell>
          <cell r="D3951" t="str">
            <v>UN</v>
          </cell>
          <cell r="E3951">
            <v>1393.32</v>
          </cell>
          <cell r="F3951">
            <v>292.3</v>
          </cell>
          <cell r="G3951">
            <v>1685.62</v>
          </cell>
        </row>
        <row r="3952">
          <cell r="A3952" t="str">
            <v>68.01.630</v>
          </cell>
          <cell r="B3952" t="str">
            <v>CDHU 187</v>
          </cell>
          <cell r="C3952" t="str">
            <v>Poste de concreto circular, 200 kg, H = 10,00 m</v>
          </cell>
          <cell r="D3952" t="str">
            <v>UN</v>
          </cell>
          <cell r="E3952">
            <v>1903.34</v>
          </cell>
          <cell r="F3952">
            <v>292.3</v>
          </cell>
          <cell r="G3952">
            <v>2195.64</v>
          </cell>
        </row>
        <row r="3953">
          <cell r="A3953" t="str">
            <v>68.01.640</v>
          </cell>
          <cell r="B3953" t="str">
            <v>CDHU 187</v>
          </cell>
          <cell r="C3953" t="str">
            <v>Poste de concreto circular, 200 kg, H = 11,00 m</v>
          </cell>
          <cell r="D3953" t="str">
            <v>UN</v>
          </cell>
          <cell r="E3953">
            <v>2224.4699999999998</v>
          </cell>
          <cell r="F3953">
            <v>292.3</v>
          </cell>
          <cell r="G3953">
            <v>2516.77</v>
          </cell>
        </row>
        <row r="3954">
          <cell r="A3954" t="str">
            <v>68.01.650</v>
          </cell>
          <cell r="B3954" t="str">
            <v>CDHU 187</v>
          </cell>
          <cell r="C3954" t="str">
            <v>Poste de concreto circular, 200 kg, H = 12,00 m</v>
          </cell>
          <cell r="D3954" t="str">
            <v>UN</v>
          </cell>
          <cell r="E3954">
            <v>2046.07</v>
          </cell>
          <cell r="F3954">
            <v>292.3</v>
          </cell>
          <cell r="G3954">
            <v>2338.37</v>
          </cell>
        </row>
        <row r="3955">
          <cell r="A3955" t="str">
            <v>68.01.670</v>
          </cell>
          <cell r="B3955" t="str">
            <v>CDHU 187</v>
          </cell>
          <cell r="C3955" t="str">
            <v>Poste de concreto circular, 300 kg, H = 9,00 m</v>
          </cell>
          <cell r="D3955" t="str">
            <v>UN</v>
          </cell>
          <cell r="E3955">
            <v>2012.18</v>
          </cell>
          <cell r="F3955">
            <v>292.3</v>
          </cell>
          <cell r="G3955">
            <v>2304.48</v>
          </cell>
        </row>
        <row r="3956">
          <cell r="A3956" t="str">
            <v>68.01.730</v>
          </cell>
          <cell r="B3956" t="str">
            <v>CDHU 187</v>
          </cell>
          <cell r="C3956" t="str">
            <v>Poste de concreto circular, 400 kg, H = 9,00 m</v>
          </cell>
          <cell r="D3956" t="str">
            <v>UN</v>
          </cell>
          <cell r="E3956">
            <v>1651.86</v>
          </cell>
          <cell r="F3956">
            <v>292.3</v>
          </cell>
          <cell r="G3956">
            <v>1944.16</v>
          </cell>
        </row>
        <row r="3957">
          <cell r="A3957" t="str">
            <v>68.01.740</v>
          </cell>
          <cell r="B3957" t="str">
            <v>CDHU 187</v>
          </cell>
          <cell r="C3957" t="str">
            <v>Poste de concreto circular, 400 kg, H = 10,00 m</v>
          </cell>
          <cell r="D3957" t="str">
            <v>UN</v>
          </cell>
          <cell r="E3957">
            <v>2392.89</v>
          </cell>
          <cell r="F3957">
            <v>292.3</v>
          </cell>
          <cell r="G3957">
            <v>2685.19</v>
          </cell>
        </row>
        <row r="3958">
          <cell r="A3958" t="str">
            <v>68.01.750</v>
          </cell>
          <cell r="B3958" t="str">
            <v>CDHU 187</v>
          </cell>
          <cell r="C3958" t="str">
            <v>Poste de concreto circular, 400 kg, H = 11,00 m</v>
          </cell>
          <cell r="D3958" t="str">
            <v>UN</v>
          </cell>
          <cell r="E3958">
            <v>2517.81</v>
          </cell>
          <cell r="F3958">
            <v>292.3</v>
          </cell>
          <cell r="G3958">
            <v>2810.11</v>
          </cell>
        </row>
        <row r="3959">
          <cell r="A3959" t="str">
            <v>68.01.760</v>
          </cell>
          <cell r="B3959" t="str">
            <v>CDHU 187</v>
          </cell>
          <cell r="C3959" t="str">
            <v>Poste de concreto circular, 400 kg, H = 12,00 m</v>
          </cell>
          <cell r="D3959" t="str">
            <v>UN</v>
          </cell>
          <cell r="E3959">
            <v>3089.04</v>
          </cell>
          <cell r="F3959">
            <v>292.3</v>
          </cell>
          <cell r="G3959">
            <v>3381.34</v>
          </cell>
        </row>
        <row r="3960">
          <cell r="A3960" t="str">
            <v>68.01.800</v>
          </cell>
          <cell r="B3960" t="str">
            <v>CDHU 187</v>
          </cell>
          <cell r="C3960" t="str">
            <v>Poste de concreto circular, 600 kg, H = 11,00 m</v>
          </cell>
          <cell r="D3960" t="str">
            <v>UN</v>
          </cell>
          <cell r="E3960">
            <v>3089.63</v>
          </cell>
          <cell r="F3960">
            <v>292.3</v>
          </cell>
          <cell r="G3960">
            <v>3381.93</v>
          </cell>
        </row>
        <row r="3961">
          <cell r="A3961" t="str">
            <v>68.01.810</v>
          </cell>
          <cell r="B3961" t="str">
            <v>CDHU 187</v>
          </cell>
          <cell r="C3961" t="str">
            <v>Poste de concreto circular, 600 kg, H = 12,00 m</v>
          </cell>
          <cell r="D3961" t="str">
            <v>UN</v>
          </cell>
          <cell r="E3961">
            <v>3391.18</v>
          </cell>
          <cell r="F3961">
            <v>292.3</v>
          </cell>
          <cell r="G3961">
            <v>3683.48</v>
          </cell>
        </row>
        <row r="3962">
          <cell r="A3962" t="str">
            <v>68.01.850</v>
          </cell>
          <cell r="B3962" t="str">
            <v>CDHU 187</v>
          </cell>
          <cell r="C3962" t="str">
            <v>Poste de concreto circular, 1000 kg, H = 12,00 m</v>
          </cell>
          <cell r="D3962" t="str">
            <v>UN</v>
          </cell>
          <cell r="E3962">
            <v>5767.11</v>
          </cell>
          <cell r="F3962">
            <v>292.3</v>
          </cell>
          <cell r="G3962">
            <v>6059.41</v>
          </cell>
        </row>
        <row r="3963">
          <cell r="A3963" t="str">
            <v>68.02</v>
          </cell>
          <cell r="B3963" t="str">
            <v>CDHU 187</v>
          </cell>
          <cell r="C3963" t="str">
            <v>Estrutura especifica</v>
          </cell>
        </row>
        <row r="3964">
          <cell r="A3964" t="str">
            <v>68.02.010</v>
          </cell>
          <cell r="B3964" t="str">
            <v>CDHU 187</v>
          </cell>
          <cell r="C3964" t="str">
            <v>Estai</v>
          </cell>
          <cell r="D3964" t="str">
            <v>UN</v>
          </cell>
          <cell r="E3964">
            <v>583.4</v>
          </cell>
          <cell r="F3964">
            <v>171.48</v>
          </cell>
          <cell r="G3964">
            <v>754.88</v>
          </cell>
        </row>
        <row r="3965">
          <cell r="A3965" t="str">
            <v>68.02.020</v>
          </cell>
          <cell r="B3965" t="str">
            <v>CDHU 187</v>
          </cell>
          <cell r="C3965" t="str">
            <v>Estrutura tipo M1</v>
          </cell>
          <cell r="D3965" t="str">
            <v>UN</v>
          </cell>
          <cell r="E3965">
            <v>428.03</v>
          </cell>
          <cell r="F3965">
            <v>205.77</v>
          </cell>
          <cell r="G3965">
            <v>633.79999999999995</v>
          </cell>
        </row>
        <row r="3966">
          <cell r="A3966" t="str">
            <v>68.02.030</v>
          </cell>
          <cell r="B3966" t="str">
            <v>CDHU 187</v>
          </cell>
          <cell r="C3966" t="str">
            <v>Estrutura tipo M2</v>
          </cell>
          <cell r="D3966" t="str">
            <v>UN</v>
          </cell>
          <cell r="E3966">
            <v>944.93</v>
          </cell>
          <cell r="F3966">
            <v>205.77</v>
          </cell>
          <cell r="G3966">
            <v>1150.7</v>
          </cell>
        </row>
        <row r="3967">
          <cell r="A3967" t="str">
            <v>68.02.040</v>
          </cell>
          <cell r="B3967" t="str">
            <v>CDHU 187</v>
          </cell>
          <cell r="C3967" t="str">
            <v>Estrutura tipo N3</v>
          </cell>
          <cell r="D3967" t="str">
            <v>UN</v>
          </cell>
          <cell r="E3967">
            <v>1238.68</v>
          </cell>
          <cell r="F3967">
            <v>308.66000000000003</v>
          </cell>
          <cell r="G3967">
            <v>1547.34</v>
          </cell>
        </row>
        <row r="3968">
          <cell r="A3968" t="str">
            <v>68.02.050</v>
          </cell>
          <cell r="B3968" t="str">
            <v>CDHU 187</v>
          </cell>
          <cell r="C3968" t="str">
            <v>Estrutura tipo M1 - N3</v>
          </cell>
          <cell r="D3968" t="str">
            <v>UN</v>
          </cell>
          <cell r="E3968">
            <v>1444.01</v>
          </cell>
          <cell r="F3968">
            <v>411.54</v>
          </cell>
          <cell r="G3968">
            <v>1855.55</v>
          </cell>
        </row>
        <row r="3969">
          <cell r="A3969" t="str">
            <v>68.02.060</v>
          </cell>
          <cell r="B3969" t="str">
            <v>CDHU 187</v>
          </cell>
          <cell r="C3969" t="str">
            <v>Estrutura tipo M4</v>
          </cell>
          <cell r="D3969" t="str">
            <v>UN</v>
          </cell>
          <cell r="E3969">
            <v>2269.6</v>
          </cell>
          <cell r="F3969">
            <v>308.66000000000003</v>
          </cell>
          <cell r="G3969">
            <v>2578.2600000000002</v>
          </cell>
        </row>
        <row r="3970">
          <cell r="A3970" t="str">
            <v>68.02.070</v>
          </cell>
          <cell r="B3970" t="str">
            <v>CDHU 187</v>
          </cell>
          <cell r="C3970" t="str">
            <v>Estrutura tipo N2</v>
          </cell>
          <cell r="D3970" t="str">
            <v>UN</v>
          </cell>
          <cell r="E3970">
            <v>1099.68</v>
          </cell>
          <cell r="F3970">
            <v>308.66000000000003</v>
          </cell>
          <cell r="G3970">
            <v>1408.34</v>
          </cell>
        </row>
        <row r="3971">
          <cell r="A3971" t="str">
            <v>68.02.090</v>
          </cell>
          <cell r="B3971" t="str">
            <v>CDHU 187</v>
          </cell>
          <cell r="C3971" t="str">
            <v>Estrutura tipo N4</v>
          </cell>
          <cell r="D3971" t="str">
            <v>UN</v>
          </cell>
          <cell r="E3971">
            <v>2283.0500000000002</v>
          </cell>
          <cell r="F3971">
            <v>411.54</v>
          </cell>
          <cell r="G3971">
            <v>2694.59</v>
          </cell>
        </row>
        <row r="3972">
          <cell r="A3972" t="str">
            <v>68.02.100</v>
          </cell>
          <cell r="B3972" t="str">
            <v>CDHU 187</v>
          </cell>
          <cell r="C3972" t="str">
            <v>Armação secundária tipo 1C - 2R</v>
          </cell>
          <cell r="D3972" t="str">
            <v>UN</v>
          </cell>
          <cell r="E3972">
            <v>119.5</v>
          </cell>
          <cell r="F3972">
            <v>137.18</v>
          </cell>
          <cell r="G3972">
            <v>256.68</v>
          </cell>
        </row>
        <row r="3973">
          <cell r="A3973" t="str">
            <v>68.02.110</v>
          </cell>
          <cell r="B3973" t="str">
            <v>CDHU 187</v>
          </cell>
          <cell r="C3973" t="str">
            <v>Armação secundária tipo 1C - 3R</v>
          </cell>
          <cell r="D3973" t="str">
            <v>UN</v>
          </cell>
          <cell r="E3973">
            <v>128.16</v>
          </cell>
          <cell r="F3973">
            <v>137.18</v>
          </cell>
          <cell r="G3973">
            <v>265.33999999999997</v>
          </cell>
        </row>
        <row r="3974">
          <cell r="A3974" t="str">
            <v>68.02.120</v>
          </cell>
          <cell r="B3974" t="str">
            <v>CDHU 187</v>
          </cell>
          <cell r="C3974" t="str">
            <v>Armação secundária tipo 2C - 3R</v>
          </cell>
          <cell r="D3974" t="str">
            <v>UN</v>
          </cell>
          <cell r="E3974">
            <v>222.96</v>
          </cell>
          <cell r="F3974">
            <v>171.48</v>
          </cell>
          <cell r="G3974">
            <v>394.44</v>
          </cell>
        </row>
        <row r="3975">
          <cell r="A3975" t="str">
            <v>68.02.140</v>
          </cell>
          <cell r="B3975" t="str">
            <v>CDHU 187</v>
          </cell>
          <cell r="C3975" t="str">
            <v>Armação secundária tipo 4C - 6R</v>
          </cell>
          <cell r="D3975" t="str">
            <v>UN</v>
          </cell>
          <cell r="E3975">
            <v>445.92</v>
          </cell>
          <cell r="F3975">
            <v>205.77</v>
          </cell>
          <cell r="G3975">
            <v>651.69000000000005</v>
          </cell>
        </row>
        <row r="3976">
          <cell r="A3976" t="str">
            <v>68.20</v>
          </cell>
          <cell r="B3976" t="str">
            <v>CDHU 187</v>
          </cell>
          <cell r="C3976" t="str">
            <v>Reparos, conservacoes e complementos - GRUPO 68</v>
          </cell>
        </row>
        <row r="3977">
          <cell r="A3977" t="str">
            <v>68.20.010</v>
          </cell>
          <cell r="B3977" t="str">
            <v>CDHU 187</v>
          </cell>
          <cell r="C3977" t="str">
            <v>Recolocação de poste de madeira</v>
          </cell>
          <cell r="D3977" t="str">
            <v>UN</v>
          </cell>
          <cell r="E3977">
            <v>247.86</v>
          </cell>
          <cell r="F3977">
            <v>230.72</v>
          </cell>
          <cell r="G3977">
            <v>478.58</v>
          </cell>
        </row>
        <row r="3978">
          <cell r="A3978" t="str">
            <v>68.20.040</v>
          </cell>
          <cell r="B3978" t="str">
            <v>CDHU 187</v>
          </cell>
          <cell r="C3978" t="str">
            <v>Braçadeira circular em aço carbono galvanizado, diâmetro nominal de 140 até 300 mm</v>
          </cell>
          <cell r="D3978" t="str">
            <v>UN</v>
          </cell>
          <cell r="E3978">
            <v>62.01</v>
          </cell>
          <cell r="F3978">
            <v>16.84</v>
          </cell>
          <cell r="G3978">
            <v>78.849999999999994</v>
          </cell>
        </row>
        <row r="3979">
          <cell r="A3979" t="str">
            <v>68.20.050</v>
          </cell>
          <cell r="B3979" t="str">
            <v>CDHU 187</v>
          </cell>
          <cell r="C3979" t="str">
            <v>Cruzeta em aço carbono galvanizado perfil ´L´ 75 x 75 x 8 mm, comprimento 2500 mm</v>
          </cell>
          <cell r="D3979" t="str">
            <v>UN</v>
          </cell>
          <cell r="E3979">
            <v>639.05999999999995</v>
          </cell>
          <cell r="F3979">
            <v>33.67</v>
          </cell>
          <cell r="G3979">
            <v>672.73</v>
          </cell>
        </row>
        <row r="3980">
          <cell r="A3980" t="str">
            <v>68.20.120</v>
          </cell>
          <cell r="B3980" t="str">
            <v>CDHU 187</v>
          </cell>
          <cell r="C3980" t="str">
            <v>Bengala em PVC para ramal de entrada, diâmetro de 32 mm</v>
          </cell>
          <cell r="D3980" t="str">
            <v>UN</v>
          </cell>
          <cell r="E3980">
            <v>34.049999999999997</v>
          </cell>
          <cell r="F3980">
            <v>33.5</v>
          </cell>
          <cell r="G3980">
            <v>67.55</v>
          </cell>
        </row>
        <row r="3981">
          <cell r="A3981" t="str">
            <v>69</v>
          </cell>
          <cell r="B3981" t="str">
            <v>CDHU 187</v>
          </cell>
          <cell r="C3981" t="str">
            <v>TELEFONIA, LOGICA E TRANSMISSAO DE DADOS, EQUIPAMENTOS E SISTEMA</v>
          </cell>
        </row>
        <row r="3982">
          <cell r="A3982" t="str">
            <v>69.03</v>
          </cell>
          <cell r="B3982" t="str">
            <v>CDHU 187</v>
          </cell>
          <cell r="C3982" t="str">
            <v>Distribuicao e comando, caixas e equipamentos especificos</v>
          </cell>
        </row>
        <row r="3983">
          <cell r="A3983" t="str">
            <v>69.03.090</v>
          </cell>
          <cell r="B3983" t="str">
            <v>CDHU 187</v>
          </cell>
          <cell r="C3983" t="str">
            <v>Aparelho telefônico multifrequencial, com teclas ´FLASH´, ´HOOK´, ´PAUSE´, ´LND´, ´MODE´</v>
          </cell>
          <cell r="D3983" t="str">
            <v>UN</v>
          </cell>
          <cell r="E3983">
            <v>72.959999999999994</v>
          </cell>
          <cell r="G3983">
            <v>72.959999999999994</v>
          </cell>
        </row>
        <row r="3984">
          <cell r="A3984" t="str">
            <v>69.03.130</v>
          </cell>
          <cell r="B3984" t="str">
            <v>CDHU 187</v>
          </cell>
          <cell r="C3984" t="str">
            <v>Caixa subterrânea de entrada de telefonia, tipo R1 (600 x 350 x 500) mm, padrão TELEBRÁS, com tampa</v>
          </cell>
          <cell r="D3984" t="str">
            <v>UN</v>
          </cell>
          <cell r="E3984">
            <v>389.05</v>
          </cell>
          <cell r="F3984">
            <v>60.32</v>
          </cell>
          <cell r="G3984">
            <v>449.37</v>
          </cell>
        </row>
        <row r="3985">
          <cell r="A3985" t="str">
            <v>69.03.140</v>
          </cell>
          <cell r="B3985" t="str">
            <v>CDHU 187</v>
          </cell>
          <cell r="C3985" t="str">
            <v>Caixa subterrânea de entrada de telefonia, tipo R2 (1070 x 520 x 500) mm, padrão TELEBRÁS, com tampa</v>
          </cell>
          <cell r="D3985" t="str">
            <v>UN</v>
          </cell>
          <cell r="E3985">
            <v>815.96</v>
          </cell>
          <cell r="F3985">
            <v>128.27000000000001</v>
          </cell>
          <cell r="G3985">
            <v>944.23</v>
          </cell>
        </row>
        <row r="3986">
          <cell r="A3986" t="str">
            <v>69.03.301</v>
          </cell>
          <cell r="B3986" t="str">
            <v>CDHU 187</v>
          </cell>
          <cell r="C3986" t="str">
            <v>Central de Pabx para 2 linhas e 8 ramais</v>
          </cell>
          <cell r="D3986" t="str">
            <v>UN</v>
          </cell>
          <cell r="E3986">
            <v>1568.49</v>
          </cell>
          <cell r="F3986">
            <v>6.73</v>
          </cell>
          <cell r="G3986">
            <v>1575.22</v>
          </cell>
        </row>
        <row r="3987">
          <cell r="A3987" t="str">
            <v>69.03.310</v>
          </cell>
          <cell r="B3987" t="str">
            <v>CDHU 187</v>
          </cell>
          <cell r="C3987" t="str">
            <v>Caixa de tomada em poliamida e tampa para piso elevado, com 4 alojamentos para elétrica e até 8 alojamentos para telefonia e dados</v>
          </cell>
          <cell r="D3987" t="str">
            <v>UN</v>
          </cell>
          <cell r="E3987">
            <v>173.2</v>
          </cell>
          <cell r="F3987">
            <v>19.149999999999999</v>
          </cell>
          <cell r="G3987">
            <v>192.35</v>
          </cell>
        </row>
        <row r="3988">
          <cell r="A3988" t="str">
            <v>69.03.340</v>
          </cell>
          <cell r="B3988" t="str">
            <v>CDHU 187</v>
          </cell>
          <cell r="C3988" t="str">
            <v>Conector RJ-45 fêmea - categoria 6</v>
          </cell>
          <cell r="D3988" t="str">
            <v>UN</v>
          </cell>
          <cell r="E3988">
            <v>35.380000000000003</v>
          </cell>
          <cell r="F3988">
            <v>7.18</v>
          </cell>
          <cell r="G3988">
            <v>42.56</v>
          </cell>
        </row>
        <row r="3989">
          <cell r="A3989" t="str">
            <v>69.03.360</v>
          </cell>
          <cell r="B3989" t="str">
            <v>CDHU 187</v>
          </cell>
          <cell r="C3989" t="str">
            <v>Conector RJ-45 fêmea - categoria 6A</v>
          </cell>
          <cell r="D3989" t="str">
            <v>UN</v>
          </cell>
          <cell r="E3989">
            <v>164.93</v>
          </cell>
          <cell r="F3989">
            <v>7.18</v>
          </cell>
          <cell r="G3989">
            <v>172.11</v>
          </cell>
        </row>
        <row r="3990">
          <cell r="A3990" t="str">
            <v>69.03.400</v>
          </cell>
          <cell r="B3990" t="str">
            <v>CDHU 187</v>
          </cell>
          <cell r="C3990" t="str">
            <v>Central PABX híbrida de telefonia para 8 linhas tronco e 24 a 32 ramais digital e analógico</v>
          </cell>
          <cell r="D3990" t="str">
            <v>CJ</v>
          </cell>
          <cell r="E3990">
            <v>7026.87</v>
          </cell>
          <cell r="G3990">
            <v>7026.87</v>
          </cell>
        </row>
        <row r="3991">
          <cell r="A3991" t="str">
            <v>69.03.410</v>
          </cell>
          <cell r="B3991" t="str">
            <v>CDHU 187</v>
          </cell>
          <cell r="C3991" t="str">
            <v>Central PABX híbrida de telefonia para 8 linhas tronco e 128 ramais digital e analógico</v>
          </cell>
          <cell r="D3991" t="str">
            <v>CJ</v>
          </cell>
          <cell r="E3991">
            <v>24577.26</v>
          </cell>
          <cell r="G3991">
            <v>24577.26</v>
          </cell>
        </row>
        <row r="3992">
          <cell r="A3992" t="str">
            <v>69.03.420</v>
          </cell>
          <cell r="B3992" t="str">
            <v>CDHU 187</v>
          </cell>
          <cell r="C3992" t="str">
            <v>Central PABX híbrida de telefonia para 8 linhas tronco e 128 ramais digital e analógico, com recursos PBX Networking</v>
          </cell>
          <cell r="D3992" t="str">
            <v>CJ</v>
          </cell>
          <cell r="E3992">
            <v>70754.7</v>
          </cell>
          <cell r="G3992">
            <v>70754.7</v>
          </cell>
        </row>
        <row r="3993">
          <cell r="A3993" t="str">
            <v>69.05</v>
          </cell>
          <cell r="B3993" t="str">
            <v>CDHU 187</v>
          </cell>
          <cell r="C3993" t="str">
            <v>Estabilizacao de tensao</v>
          </cell>
        </row>
        <row r="3994">
          <cell r="A3994" t="str">
            <v>69.05.010</v>
          </cell>
          <cell r="B3994" t="str">
            <v>CDHU 187</v>
          </cell>
          <cell r="C3994" t="str">
            <v>Estabilizador eletrônico de tensão, monofásico, com potência de 5 kVA</v>
          </cell>
          <cell r="D3994" t="str">
            <v>UN</v>
          </cell>
          <cell r="E3994">
            <v>9512.8799999999992</v>
          </cell>
          <cell r="F3994">
            <v>71.8</v>
          </cell>
          <cell r="G3994">
            <v>9584.68</v>
          </cell>
        </row>
        <row r="3995">
          <cell r="A3995" t="str">
            <v>69.05.040</v>
          </cell>
          <cell r="B3995" t="str">
            <v>CDHU 187</v>
          </cell>
          <cell r="C3995" t="str">
            <v>Estabilizador eletrônico de tensão, monofásico, com potência de 10 kVA</v>
          </cell>
          <cell r="D3995" t="str">
            <v>UN</v>
          </cell>
          <cell r="E3995">
            <v>12618.53</v>
          </cell>
          <cell r="F3995">
            <v>71.8</v>
          </cell>
          <cell r="G3995">
            <v>12690.33</v>
          </cell>
        </row>
        <row r="3996">
          <cell r="A3996" t="str">
            <v>69.05.230</v>
          </cell>
          <cell r="B3996" t="str">
            <v>CDHU 187</v>
          </cell>
          <cell r="C3996" t="str">
            <v>Estabilizador eletrônico de tensão, trifásico, com potência de 40 kVA</v>
          </cell>
          <cell r="D3996" t="str">
            <v>UN</v>
          </cell>
          <cell r="E3996">
            <v>37528.620000000003</v>
          </cell>
          <cell r="F3996">
            <v>71.8</v>
          </cell>
          <cell r="G3996">
            <v>37600.42</v>
          </cell>
        </row>
        <row r="3997">
          <cell r="A3997" t="str">
            <v>69.06</v>
          </cell>
          <cell r="B3997" t="str">
            <v>CDHU 187</v>
          </cell>
          <cell r="C3997" t="str">
            <v>Sistemas ininterruptos de energia</v>
          </cell>
        </row>
        <row r="3998">
          <cell r="A3998" t="str">
            <v>69.06.020</v>
          </cell>
          <cell r="B3998" t="str">
            <v>CDHU 187</v>
          </cell>
          <cell r="C3998" t="str">
            <v>Sistema ininterrupto de energia, trifásico on line de 10 kVA (220 V/220 V), com autonomia de 15 minutos</v>
          </cell>
          <cell r="D3998" t="str">
            <v>UN</v>
          </cell>
          <cell r="E3998">
            <v>37262.080000000002</v>
          </cell>
          <cell r="F3998">
            <v>134.66</v>
          </cell>
          <cell r="G3998">
            <v>37396.74</v>
          </cell>
        </row>
        <row r="3999">
          <cell r="A3999" t="str">
            <v>69.06.030</v>
          </cell>
          <cell r="B3999" t="str">
            <v>CDHU 187</v>
          </cell>
          <cell r="C3999" t="str">
            <v>Sistema ininterrupto de energia, trifásico on line de 20 kVA (220 V/208 V-108 V), com autonomia 15 minutos</v>
          </cell>
          <cell r="D3999" t="str">
            <v>UN</v>
          </cell>
          <cell r="E3999">
            <v>49492.84</v>
          </cell>
          <cell r="F3999">
            <v>134.66</v>
          </cell>
          <cell r="G3999">
            <v>49627.5</v>
          </cell>
        </row>
        <row r="4000">
          <cell r="A4000" t="str">
            <v>69.06.040</v>
          </cell>
          <cell r="B4000" t="str">
            <v>CDHU 187</v>
          </cell>
          <cell r="C4000" t="str">
            <v>Sistema ininterrupto de energia, trifásico on line senoidal de 15 kVA (208 V/110 V), com autonomia de 15 minutos</v>
          </cell>
          <cell r="D4000" t="str">
            <v>UN</v>
          </cell>
          <cell r="E4000">
            <v>49468.1</v>
          </cell>
          <cell r="F4000">
            <v>134.66</v>
          </cell>
          <cell r="G4000">
            <v>49602.76</v>
          </cell>
        </row>
        <row r="4001">
          <cell r="A4001" t="str">
            <v>69.06.050</v>
          </cell>
          <cell r="B4001" t="str">
            <v>CDHU 187</v>
          </cell>
          <cell r="C4001" t="str">
            <v>Sistema ininterrupto de energia, monofásico, com potência de 2 kVA</v>
          </cell>
          <cell r="D4001" t="str">
            <v>UN</v>
          </cell>
          <cell r="E4001">
            <v>5430.47</v>
          </cell>
          <cell r="F4001">
            <v>95.72</v>
          </cell>
          <cell r="G4001">
            <v>5526.19</v>
          </cell>
        </row>
        <row r="4002">
          <cell r="A4002" t="str">
            <v>69.06.080</v>
          </cell>
          <cell r="B4002" t="str">
            <v>CDHU 187</v>
          </cell>
          <cell r="C4002" t="str">
            <v>Sistema ininterrupto de energia, monofásico on line senoidal de 5 kVA (220 V/110 V), com autonomia de 15 minutos</v>
          </cell>
          <cell r="D4002" t="str">
            <v>UN</v>
          </cell>
          <cell r="E4002">
            <v>13596.1</v>
          </cell>
          <cell r="F4002">
            <v>134.66</v>
          </cell>
          <cell r="G4002">
            <v>13730.76</v>
          </cell>
        </row>
        <row r="4003">
          <cell r="A4003" t="str">
            <v>69.06.100</v>
          </cell>
          <cell r="B4003" t="str">
            <v>CDHU 187</v>
          </cell>
          <cell r="C4003" t="str">
            <v>Sistema ininterrupto de energia, monofásico, com potência entre 5 a 7,5 kVA</v>
          </cell>
          <cell r="D4003" t="str">
            <v>UN</v>
          </cell>
          <cell r="E4003">
            <v>20532.41</v>
          </cell>
          <cell r="F4003">
            <v>95.72</v>
          </cell>
          <cell r="G4003">
            <v>20628.13</v>
          </cell>
        </row>
        <row r="4004">
          <cell r="A4004" t="str">
            <v>69.06.110</v>
          </cell>
          <cell r="B4004" t="str">
            <v>CDHU 187</v>
          </cell>
          <cell r="C4004" t="str">
            <v>Sistema ininterrupto de energia, monofásico de 600 VA (127 V/127 V), com autonomia de 10 a 15 minutos</v>
          </cell>
          <cell r="D4004" t="str">
            <v>UN</v>
          </cell>
          <cell r="E4004">
            <v>775.91</v>
          </cell>
          <cell r="F4004">
            <v>47.86</v>
          </cell>
          <cell r="G4004">
            <v>823.77</v>
          </cell>
        </row>
        <row r="4005">
          <cell r="A4005" t="str">
            <v>69.06.120</v>
          </cell>
          <cell r="B4005" t="str">
            <v>CDHU 187</v>
          </cell>
          <cell r="C4005" t="str">
            <v>Sistema ininterrupto de energia, trifásico on line senoidal de 10 kVA (220 V/110 V), com autonomia de 2 horas</v>
          </cell>
          <cell r="D4005" t="str">
            <v>UN</v>
          </cell>
          <cell r="E4005">
            <v>43515.13</v>
          </cell>
          <cell r="F4005">
            <v>134.66</v>
          </cell>
          <cell r="G4005">
            <v>43649.79</v>
          </cell>
        </row>
        <row r="4006">
          <cell r="A4006" t="str">
            <v>69.06.200</v>
          </cell>
          <cell r="B4006" t="str">
            <v>CDHU 187</v>
          </cell>
          <cell r="C4006" t="str">
            <v>Sistema ininterrupto de energia, trifásico on line de 20 kVA (220/127 V), com autonomia de 15 minutos</v>
          </cell>
          <cell r="D4006" t="str">
            <v>UN</v>
          </cell>
          <cell r="E4006">
            <v>58321.919999999998</v>
          </cell>
          <cell r="F4006">
            <v>134.66</v>
          </cell>
          <cell r="G4006">
            <v>58456.58</v>
          </cell>
        </row>
        <row r="4007">
          <cell r="A4007" t="str">
            <v>69.06.210</v>
          </cell>
          <cell r="B4007" t="str">
            <v>CDHU 187</v>
          </cell>
          <cell r="C4007" t="str">
            <v>Sistema ininterrupto de energia, trifásico on line de 60 kVA (220/127 V), com autonomia de 15 minutos</v>
          </cell>
          <cell r="D4007" t="str">
            <v>UN</v>
          </cell>
          <cell r="E4007">
            <v>125416.98</v>
          </cell>
          <cell r="F4007">
            <v>134.66</v>
          </cell>
          <cell r="G4007">
            <v>125551.64</v>
          </cell>
        </row>
        <row r="4008">
          <cell r="A4008" t="str">
            <v>69.06.220</v>
          </cell>
          <cell r="B4008" t="str">
            <v>CDHU 187</v>
          </cell>
          <cell r="C4008" t="str">
            <v>Sistema ininterrupto de energia, trifásico on line de 80 kVA (220/127 V), com autonomia de 15 minutos</v>
          </cell>
          <cell r="D4008" t="str">
            <v>UN</v>
          </cell>
          <cell r="E4008">
            <v>134294.56</v>
          </cell>
          <cell r="F4008">
            <v>134.66</v>
          </cell>
          <cell r="G4008">
            <v>134429.22</v>
          </cell>
        </row>
        <row r="4009">
          <cell r="A4009" t="str">
            <v>69.06.240</v>
          </cell>
          <cell r="B4009" t="str">
            <v>CDHU 187</v>
          </cell>
          <cell r="C4009" t="str">
            <v>Sistema ininterrupto de energia, trifásico on line de 20 kVA (380/220 V), com autonomia de 15 minutos</v>
          </cell>
          <cell r="D4009" t="str">
            <v>UN</v>
          </cell>
          <cell r="E4009">
            <v>55193.96</v>
          </cell>
          <cell r="F4009">
            <v>134.66</v>
          </cell>
          <cell r="G4009">
            <v>55328.62</v>
          </cell>
        </row>
        <row r="4010">
          <cell r="A4010" t="str">
            <v>69.06.280</v>
          </cell>
          <cell r="B4010" t="str">
            <v>CDHU 187</v>
          </cell>
          <cell r="C4010" t="str">
            <v>Sistema ininterrupto de energia, trifásico on line senoidal de 5 kVA (220/110 V), com autonomia de 15 minutos</v>
          </cell>
          <cell r="D4010" t="str">
            <v>UN</v>
          </cell>
          <cell r="E4010">
            <v>25681.95</v>
          </cell>
          <cell r="F4010">
            <v>134.66</v>
          </cell>
          <cell r="G4010">
            <v>25816.61</v>
          </cell>
        </row>
        <row r="4011">
          <cell r="A4011" t="str">
            <v>69.06.290</v>
          </cell>
          <cell r="B4011" t="str">
            <v>CDHU 187</v>
          </cell>
          <cell r="C4011" t="str">
            <v>Sistema ininterrupto de energia, trifásico on line senoidal de 10 kVA (220/110 V), com autonomia de 10 a 15 minutos</v>
          </cell>
          <cell r="D4011" t="str">
            <v>UN</v>
          </cell>
          <cell r="E4011">
            <v>36943.870000000003</v>
          </cell>
          <cell r="F4011">
            <v>134.66</v>
          </cell>
          <cell r="G4011">
            <v>37078.53</v>
          </cell>
        </row>
        <row r="4012">
          <cell r="A4012" t="str">
            <v>69.06.300</v>
          </cell>
          <cell r="B4012" t="str">
            <v>CDHU 187</v>
          </cell>
          <cell r="C4012" t="str">
            <v>Sistema ininterrupto de energia, trifásico on line senoidal de 50 kVA (220/110 V), com autonomia de 15 minutos</v>
          </cell>
          <cell r="D4012" t="str">
            <v>UN</v>
          </cell>
          <cell r="E4012">
            <v>72907.56</v>
          </cell>
          <cell r="F4012">
            <v>134.66</v>
          </cell>
          <cell r="G4012">
            <v>73042.22</v>
          </cell>
        </row>
        <row r="4013">
          <cell r="A4013" t="str">
            <v>69.06.320</v>
          </cell>
          <cell r="B4013" t="str">
            <v>CDHU 187</v>
          </cell>
          <cell r="C4013" t="str">
            <v>Sistema ininterrupto de energia, trifásico on line senoidal de 7,5 kVA (220/110 V), com autonomia de 15 minutos</v>
          </cell>
          <cell r="D4013" t="str">
            <v>UN</v>
          </cell>
          <cell r="E4013">
            <v>31421.439999999999</v>
          </cell>
          <cell r="F4013">
            <v>134.66</v>
          </cell>
          <cell r="G4013">
            <v>31556.1</v>
          </cell>
        </row>
        <row r="4014">
          <cell r="A4014" t="str">
            <v>69.06.390</v>
          </cell>
          <cell r="B4014" t="str">
            <v>CDHU 187</v>
          </cell>
          <cell r="C4014" t="str">
            <v>Sistema ininterrupto de energia, trifásico on line senoidal de 40 kVA (380/220 V), com autonomia de 15 minutos</v>
          </cell>
          <cell r="D4014" t="str">
            <v>UN</v>
          </cell>
          <cell r="E4014">
            <v>81718.17</v>
          </cell>
          <cell r="F4014">
            <v>134.66</v>
          </cell>
          <cell r="G4014">
            <v>81852.83</v>
          </cell>
        </row>
        <row r="4015">
          <cell r="A4015" t="str">
            <v>69.08</v>
          </cell>
          <cell r="B4015" t="str">
            <v>CDHU 187</v>
          </cell>
          <cell r="C4015" t="str">
            <v>Equipamentos para informatica</v>
          </cell>
        </row>
        <row r="4016">
          <cell r="A4016" t="str">
            <v>69.08.010</v>
          </cell>
          <cell r="B4016" t="str">
            <v>CDHU 187</v>
          </cell>
          <cell r="C4016" t="str">
            <v>Distribuidor interno óptico - 1 U para até 24 fibras</v>
          </cell>
          <cell r="D4016" t="str">
            <v>UN</v>
          </cell>
          <cell r="E4016">
            <v>785.02</v>
          </cell>
          <cell r="F4016">
            <v>54.87</v>
          </cell>
          <cell r="G4016">
            <v>839.89</v>
          </cell>
        </row>
        <row r="4017">
          <cell r="A4017" t="str">
            <v>69.09</v>
          </cell>
          <cell r="B4017" t="str">
            <v>CDHU 187</v>
          </cell>
          <cell r="C4017" t="str">
            <v>Sistema de rede</v>
          </cell>
        </row>
        <row r="4018">
          <cell r="A4018" t="str">
            <v>69.09.250</v>
          </cell>
          <cell r="B4018" t="str">
            <v>CDHU 187</v>
          </cell>
          <cell r="C4018" t="str">
            <v>Patch cords de 1,50 ou 3,00 m - RJ-45 / RJ-45 - categoria 6A</v>
          </cell>
          <cell r="D4018" t="str">
            <v>UN</v>
          </cell>
          <cell r="E4018">
            <v>50.71</v>
          </cell>
          <cell r="F4018">
            <v>9.57</v>
          </cell>
          <cell r="G4018">
            <v>60.28</v>
          </cell>
        </row>
        <row r="4019">
          <cell r="A4019" t="str">
            <v>69.09.260</v>
          </cell>
          <cell r="B4019" t="str">
            <v>CDHU 187</v>
          </cell>
          <cell r="C4019" t="str">
            <v>Patch panel de 24 portas - categoria 6</v>
          </cell>
          <cell r="D4019" t="str">
            <v>UN</v>
          </cell>
          <cell r="E4019">
            <v>836.3</v>
          </cell>
          <cell r="F4019">
            <v>38.29</v>
          </cell>
          <cell r="G4019">
            <v>874.59</v>
          </cell>
        </row>
        <row r="4020">
          <cell r="A4020" t="str">
            <v>69.09.300</v>
          </cell>
          <cell r="B4020" t="str">
            <v>CDHU 187</v>
          </cell>
          <cell r="C4020" t="str">
            <v>Voice panel de 50 portas - categoria 3</v>
          </cell>
          <cell r="D4020" t="str">
            <v>UN</v>
          </cell>
          <cell r="E4020">
            <v>528.37</v>
          </cell>
          <cell r="F4020">
            <v>38.29</v>
          </cell>
          <cell r="G4020">
            <v>566.66</v>
          </cell>
        </row>
        <row r="4021">
          <cell r="A4021" t="str">
            <v>69.09.360</v>
          </cell>
          <cell r="B4021" t="str">
            <v>CDHU 187</v>
          </cell>
          <cell r="C4021" t="str">
            <v>Patch cords de 2,00 ou 3,00 m - RJ-45 / RJ-45 - categoria 6A</v>
          </cell>
          <cell r="D4021" t="str">
            <v>UN</v>
          </cell>
          <cell r="E4021">
            <v>153.76</v>
          </cell>
          <cell r="F4021">
            <v>9.57</v>
          </cell>
          <cell r="G4021">
            <v>163.33000000000001</v>
          </cell>
        </row>
        <row r="4022">
          <cell r="A4022" t="str">
            <v>69.09.370</v>
          </cell>
          <cell r="B4022" t="str">
            <v>CDHU 187</v>
          </cell>
          <cell r="C4022" t="str">
            <v>Transceptor Gigabit SX - LC conectável de formato pequeno (SFP)</v>
          </cell>
          <cell r="D4022" t="str">
            <v>UN</v>
          </cell>
          <cell r="E4022">
            <v>1388.3</v>
          </cell>
          <cell r="F4022">
            <v>3.54</v>
          </cell>
          <cell r="G4022">
            <v>1391.84</v>
          </cell>
        </row>
        <row r="4023">
          <cell r="A4023" t="str">
            <v>69.10</v>
          </cell>
          <cell r="B4023" t="str">
            <v>CDHU 187</v>
          </cell>
          <cell r="C4023" t="str">
            <v>Telecomunicacoes</v>
          </cell>
        </row>
        <row r="4024">
          <cell r="A4024" t="str">
            <v>69.10.130</v>
          </cell>
          <cell r="B4024" t="str">
            <v>CDHU 187</v>
          </cell>
          <cell r="C4024" t="str">
            <v>Amplificador de potência para VHF e CATV-50 dB, frequência 40 a 550 MHz</v>
          </cell>
          <cell r="D4024" t="str">
            <v>UN</v>
          </cell>
          <cell r="E4024">
            <v>457.5</v>
          </cell>
          <cell r="F4024">
            <v>21.95</v>
          </cell>
          <cell r="G4024">
            <v>479.45</v>
          </cell>
        </row>
        <row r="4025">
          <cell r="A4025" t="str">
            <v>69.10.140</v>
          </cell>
          <cell r="B4025" t="str">
            <v>CDHU 187</v>
          </cell>
          <cell r="C4025" t="str">
            <v>Antena parabólica com captador de sinais e modulador de áudio e vídeo</v>
          </cell>
          <cell r="D4025" t="str">
            <v>CJ</v>
          </cell>
          <cell r="E4025">
            <v>480.29</v>
          </cell>
          <cell r="F4025">
            <v>382.88</v>
          </cell>
          <cell r="G4025">
            <v>863.17</v>
          </cell>
        </row>
        <row r="4026">
          <cell r="A4026" t="str">
            <v>69.20</v>
          </cell>
          <cell r="B4026" t="str">
            <v>CDHU 187</v>
          </cell>
          <cell r="C4026" t="str">
            <v>Reparos, conservacoes e complementos - GRUPO 69</v>
          </cell>
        </row>
        <row r="4027">
          <cell r="A4027" t="str">
            <v>69.20.010</v>
          </cell>
          <cell r="B4027" t="str">
            <v>CDHU 187</v>
          </cell>
          <cell r="C4027" t="str">
            <v>Arame de espinar em aço inoxidável nu, para TV a cabo</v>
          </cell>
          <cell r="D4027" t="str">
            <v>M</v>
          </cell>
          <cell r="E4027">
            <v>0.48</v>
          </cell>
          <cell r="F4027">
            <v>4.79</v>
          </cell>
          <cell r="G4027">
            <v>5.27</v>
          </cell>
        </row>
        <row r="4028">
          <cell r="A4028" t="str">
            <v>69.20.040</v>
          </cell>
          <cell r="B4028" t="str">
            <v>CDHU 187</v>
          </cell>
          <cell r="C4028" t="str">
            <v>Isolador roldana em porcelana de 72 x 72 mm</v>
          </cell>
          <cell r="D4028" t="str">
            <v>UN</v>
          </cell>
          <cell r="E4028">
            <v>6.86</v>
          </cell>
          <cell r="F4028">
            <v>9.57</v>
          </cell>
          <cell r="G4028">
            <v>16.43</v>
          </cell>
        </row>
        <row r="4029">
          <cell r="A4029" t="str">
            <v>69.20.050</v>
          </cell>
          <cell r="B4029" t="str">
            <v>CDHU 187</v>
          </cell>
          <cell r="C4029" t="str">
            <v>Suporte para isolador roldana tipo DM, padrão TELEBRÁS</v>
          </cell>
          <cell r="D4029" t="str">
            <v>UN</v>
          </cell>
          <cell r="E4029">
            <v>2.39</v>
          </cell>
          <cell r="F4029">
            <v>9.57</v>
          </cell>
          <cell r="G4029">
            <v>11.96</v>
          </cell>
        </row>
        <row r="4030">
          <cell r="A4030" t="str">
            <v>69.20.070</v>
          </cell>
          <cell r="B4030" t="str">
            <v>CDHU 187</v>
          </cell>
          <cell r="C4030" t="str">
            <v>Fita em aço inoxidável para poste de 0,50 m x 19 mm, com fecho em aço inoxidável</v>
          </cell>
          <cell r="D4030" t="str">
            <v>UN</v>
          </cell>
          <cell r="E4030">
            <v>3.03</v>
          </cell>
          <cell r="F4030">
            <v>9.57</v>
          </cell>
          <cell r="G4030">
            <v>12.6</v>
          </cell>
        </row>
        <row r="4031">
          <cell r="A4031" t="str">
            <v>69.20.100</v>
          </cell>
          <cell r="B4031" t="str">
            <v>CDHU 187</v>
          </cell>
          <cell r="C4031" t="str">
            <v>Tampa para caixa R1, padrão TELEBRÁS</v>
          </cell>
          <cell r="D4031" t="str">
            <v>UN</v>
          </cell>
          <cell r="E4031">
            <v>260.08999999999997</v>
          </cell>
          <cell r="F4031">
            <v>10.63</v>
          </cell>
          <cell r="G4031">
            <v>270.72000000000003</v>
          </cell>
        </row>
        <row r="4032">
          <cell r="A4032" t="str">
            <v>69.20.110</v>
          </cell>
          <cell r="B4032" t="str">
            <v>CDHU 187</v>
          </cell>
          <cell r="C4032" t="str">
            <v>Tampa para caixa R2, padrão TELEBRÁS</v>
          </cell>
          <cell r="D4032" t="str">
            <v>UN</v>
          </cell>
          <cell r="E4032">
            <v>582.04999999999995</v>
          </cell>
          <cell r="F4032">
            <v>10.63</v>
          </cell>
          <cell r="G4032">
            <v>592.67999999999995</v>
          </cell>
        </row>
        <row r="4033">
          <cell r="A4033" t="str">
            <v>69.20.130</v>
          </cell>
          <cell r="B4033" t="str">
            <v>CDHU 187</v>
          </cell>
          <cell r="C4033" t="str">
            <v>Bloco de ligação interna para 10 pares, BLI-10</v>
          </cell>
          <cell r="D4033" t="str">
            <v>UN</v>
          </cell>
          <cell r="E4033">
            <v>4.71</v>
          </cell>
          <cell r="F4033">
            <v>16.84</v>
          </cell>
          <cell r="G4033">
            <v>21.55</v>
          </cell>
        </row>
        <row r="4034">
          <cell r="A4034" t="str">
            <v>69.20.140</v>
          </cell>
          <cell r="B4034" t="str">
            <v>CDHU 187</v>
          </cell>
          <cell r="C4034" t="str">
            <v>Bloco de ligação com engate rápido para 10 pares, BER-10</v>
          </cell>
          <cell r="D4034" t="str">
            <v>UN</v>
          </cell>
          <cell r="E4034">
            <v>20.48</v>
          </cell>
          <cell r="F4034">
            <v>16.84</v>
          </cell>
          <cell r="G4034">
            <v>37.32</v>
          </cell>
        </row>
        <row r="4035">
          <cell r="A4035" t="str">
            <v>69.20.170</v>
          </cell>
          <cell r="B4035" t="str">
            <v>CDHU 187</v>
          </cell>
          <cell r="C4035" t="str">
            <v>Calha de aço com 4 tomadas 2P+T - 250 V, com cabo</v>
          </cell>
          <cell r="D4035" t="str">
            <v>UN</v>
          </cell>
          <cell r="E4035">
            <v>68.959999999999994</v>
          </cell>
          <cell r="F4035">
            <v>1.95</v>
          </cell>
          <cell r="G4035">
            <v>70.91</v>
          </cell>
        </row>
        <row r="4036">
          <cell r="A4036" t="str">
            <v>69.20.180</v>
          </cell>
          <cell r="B4036" t="str">
            <v>CDHU 187</v>
          </cell>
          <cell r="C4036" t="str">
            <v>Cordão óptico duplex, multimodo com conector LC/LC - 2,5 m</v>
          </cell>
          <cell r="D4036" t="str">
            <v>UN</v>
          </cell>
          <cell r="E4036">
            <v>190.06</v>
          </cell>
          <cell r="F4036">
            <v>10.97</v>
          </cell>
          <cell r="G4036">
            <v>201.03</v>
          </cell>
        </row>
        <row r="4037">
          <cell r="A4037" t="str">
            <v>69.20.200</v>
          </cell>
          <cell r="B4037" t="str">
            <v>CDHU 187</v>
          </cell>
          <cell r="C4037" t="str">
            <v>Bandeja fixa para rack, 19´ x 500 mm</v>
          </cell>
          <cell r="D4037" t="str">
            <v>UN</v>
          </cell>
          <cell r="E4037">
            <v>81.87</v>
          </cell>
          <cell r="F4037">
            <v>7.08</v>
          </cell>
          <cell r="G4037">
            <v>88.95</v>
          </cell>
        </row>
        <row r="4038">
          <cell r="A4038" t="str">
            <v>69.20.210</v>
          </cell>
          <cell r="B4038" t="str">
            <v>CDHU 187</v>
          </cell>
          <cell r="C4038" t="str">
            <v>Bandeja fixa para rack, 19´ x 800 mm</v>
          </cell>
          <cell r="D4038" t="str">
            <v>UN</v>
          </cell>
          <cell r="E4038">
            <v>106.56</v>
          </cell>
          <cell r="F4038">
            <v>7.08</v>
          </cell>
          <cell r="G4038">
            <v>113.64</v>
          </cell>
        </row>
        <row r="4039">
          <cell r="A4039" t="str">
            <v>69.20.220</v>
          </cell>
          <cell r="B4039" t="str">
            <v>CDHU 187</v>
          </cell>
          <cell r="C4039" t="str">
            <v>Bandeja deslizante para rack, 19´ x 800 mm</v>
          </cell>
          <cell r="D4039" t="str">
            <v>UN</v>
          </cell>
          <cell r="E4039">
            <v>169.7</v>
          </cell>
          <cell r="F4039">
            <v>7.08</v>
          </cell>
          <cell r="G4039">
            <v>176.78</v>
          </cell>
        </row>
        <row r="4040">
          <cell r="A4040" t="str">
            <v>69.20.230</v>
          </cell>
          <cell r="B4040" t="str">
            <v>CDHU 187</v>
          </cell>
          <cell r="C4040" t="str">
            <v>Calha de aço com 8 tomadas 2P+T - 250 V, com cabo</v>
          </cell>
          <cell r="D4040" t="str">
            <v>UN</v>
          </cell>
          <cell r="E4040">
            <v>91.54</v>
          </cell>
          <cell r="F4040">
            <v>1.95</v>
          </cell>
          <cell r="G4040">
            <v>93.49</v>
          </cell>
        </row>
        <row r="4041">
          <cell r="A4041" t="str">
            <v>69.20.240</v>
          </cell>
          <cell r="B4041" t="str">
            <v>CDHU 187</v>
          </cell>
          <cell r="C4041" t="str">
            <v>Calha de aço com 12 tomadas 2P+T - 250 V, com cabo</v>
          </cell>
          <cell r="D4041" t="str">
            <v>UN</v>
          </cell>
          <cell r="E4041">
            <v>95.3</v>
          </cell>
          <cell r="F4041">
            <v>1.95</v>
          </cell>
          <cell r="G4041">
            <v>97.25</v>
          </cell>
        </row>
        <row r="4042">
          <cell r="A4042" t="str">
            <v>69.20.248</v>
          </cell>
          <cell r="B4042" t="str">
            <v>CDHU 187</v>
          </cell>
          <cell r="C4042" t="str">
            <v>Painel frontal cego - 19´ x 1 U</v>
          </cell>
          <cell r="D4042" t="str">
            <v>UN</v>
          </cell>
          <cell r="E4042">
            <v>10.3</v>
          </cell>
          <cell r="F4042">
            <v>3.89</v>
          </cell>
          <cell r="G4042">
            <v>14.19</v>
          </cell>
        </row>
        <row r="4043">
          <cell r="A4043" t="str">
            <v>69.20.250</v>
          </cell>
          <cell r="B4043" t="str">
            <v>CDHU 187</v>
          </cell>
          <cell r="C4043" t="str">
            <v>Painel frontal cego - 19´ x 2 U</v>
          </cell>
          <cell r="D4043" t="str">
            <v>UN</v>
          </cell>
          <cell r="E4043">
            <v>12.35</v>
          </cell>
          <cell r="F4043">
            <v>3.89</v>
          </cell>
          <cell r="G4043">
            <v>16.239999999999998</v>
          </cell>
        </row>
        <row r="4044">
          <cell r="A4044" t="str">
            <v>69.20.260</v>
          </cell>
          <cell r="B4044" t="str">
            <v>CDHU 187</v>
          </cell>
          <cell r="C4044" t="str">
            <v>Protetor de surto híbrido para rede de telecomunicações</v>
          </cell>
          <cell r="D4044" t="str">
            <v>UN</v>
          </cell>
          <cell r="E4044">
            <v>19.27</v>
          </cell>
          <cell r="F4044">
            <v>18.11</v>
          </cell>
          <cell r="G4044">
            <v>37.380000000000003</v>
          </cell>
        </row>
        <row r="4045">
          <cell r="A4045" t="str">
            <v>69.20.270</v>
          </cell>
          <cell r="B4045" t="str">
            <v>CDHU 187</v>
          </cell>
          <cell r="C4045" t="str">
            <v>Divisor interno com 1 entrada e 2 saídas - 75 Ohms</v>
          </cell>
          <cell r="D4045" t="str">
            <v>UN</v>
          </cell>
          <cell r="E4045">
            <v>8.33</v>
          </cell>
          <cell r="F4045">
            <v>10.97</v>
          </cell>
          <cell r="G4045">
            <v>19.3</v>
          </cell>
        </row>
        <row r="4046">
          <cell r="A4046" t="str">
            <v>69.20.280</v>
          </cell>
          <cell r="B4046" t="str">
            <v>CDHU 187</v>
          </cell>
          <cell r="C4046" t="str">
            <v>Divisor interno com 1 entrada e 4 saídas - 75 Ohms</v>
          </cell>
          <cell r="D4046" t="str">
            <v>UN</v>
          </cell>
          <cell r="E4046">
            <v>12.95</v>
          </cell>
          <cell r="F4046">
            <v>10.97</v>
          </cell>
          <cell r="G4046">
            <v>23.92</v>
          </cell>
        </row>
        <row r="4047">
          <cell r="A4047" t="str">
            <v>69.20.290</v>
          </cell>
          <cell r="B4047" t="str">
            <v>CDHU 187</v>
          </cell>
          <cell r="C4047" t="str">
            <v>Tomada blindada para VHF/UHF, CATV e FM, frequência 5 MHz a 1 GHz</v>
          </cell>
          <cell r="D4047" t="str">
            <v>UN</v>
          </cell>
          <cell r="E4047">
            <v>13.03</v>
          </cell>
          <cell r="F4047">
            <v>10.97</v>
          </cell>
          <cell r="G4047">
            <v>24</v>
          </cell>
        </row>
        <row r="4048">
          <cell r="A4048" t="str">
            <v>69.20.300</v>
          </cell>
          <cell r="B4048" t="str">
            <v>CDHU 187</v>
          </cell>
          <cell r="C4048" t="str">
            <v>Bloco de distribuição com protetor de surtos, para 10 pares, BTDG-10</v>
          </cell>
          <cell r="D4048" t="str">
            <v>UN</v>
          </cell>
          <cell r="E4048">
            <v>34.36</v>
          </cell>
          <cell r="F4048">
            <v>18.59</v>
          </cell>
          <cell r="G4048">
            <v>52.95</v>
          </cell>
        </row>
        <row r="4049">
          <cell r="A4049" t="str">
            <v>69.20.340</v>
          </cell>
          <cell r="B4049" t="str">
            <v>CDHU 187</v>
          </cell>
          <cell r="C4049" t="str">
            <v>Tomada para TV, tipo pino Jack, com placa</v>
          </cell>
          <cell r="D4049" t="str">
            <v>UN</v>
          </cell>
          <cell r="E4049">
            <v>11.06</v>
          </cell>
          <cell r="F4049">
            <v>9.57</v>
          </cell>
          <cell r="G4049">
            <v>20.63</v>
          </cell>
        </row>
        <row r="4050">
          <cell r="A4050" t="str">
            <v>69.20.350</v>
          </cell>
          <cell r="B4050" t="str">
            <v>CDHU 187</v>
          </cell>
          <cell r="C4050" t="str">
            <v>Caixa de emenda ventilada, em polipropileno, para até 200 pares</v>
          </cell>
          <cell r="D4050" t="str">
            <v>UN</v>
          </cell>
          <cell r="E4050">
            <v>149.59</v>
          </cell>
          <cell r="F4050">
            <v>33.67</v>
          </cell>
          <cell r="G4050">
            <v>183.26</v>
          </cell>
        </row>
        <row r="4051">
          <cell r="A4051" t="str">
            <v>70</v>
          </cell>
          <cell r="B4051" t="str">
            <v>CDHU 187</v>
          </cell>
          <cell r="C4051" t="str">
            <v>SINALIZACAO VIARIA</v>
          </cell>
        </row>
        <row r="4052">
          <cell r="A4052" t="str">
            <v>70.01</v>
          </cell>
          <cell r="B4052" t="str">
            <v>CDHU 187</v>
          </cell>
          <cell r="C4052" t="str">
            <v>Dispositivo viario</v>
          </cell>
        </row>
        <row r="4053">
          <cell r="A4053" t="str">
            <v>70.01.003</v>
          </cell>
          <cell r="B4053" t="str">
            <v>CDHU 187</v>
          </cell>
          <cell r="C4053" t="str">
            <v>Faixa elevada para travessia de pedestres em massa asfáltica - lombofaixa</v>
          </cell>
          <cell r="D4053" t="str">
            <v>M2</v>
          </cell>
          <cell r="E4053">
            <v>293.13</v>
          </cell>
          <cell r="F4053">
            <v>3.27</v>
          </cell>
          <cell r="G4053">
            <v>296.39999999999998</v>
          </cell>
        </row>
        <row r="4054">
          <cell r="A4054" t="str">
            <v>70.01.030</v>
          </cell>
          <cell r="B4054" t="str">
            <v>CDHU 187</v>
          </cell>
          <cell r="C4054" t="str">
            <v>Ondulação transversal em massa asfáltica - lombada tipo A</v>
          </cell>
          <cell r="D4054" t="str">
            <v>M2</v>
          </cell>
          <cell r="E4054">
            <v>238.78</v>
          </cell>
          <cell r="F4054">
            <v>2.75</v>
          </cell>
          <cell r="G4054">
            <v>241.53</v>
          </cell>
        </row>
        <row r="4055">
          <cell r="A4055" t="str">
            <v>70.01.031</v>
          </cell>
          <cell r="B4055" t="str">
            <v>CDHU 187</v>
          </cell>
          <cell r="C4055" t="str">
            <v>Ondulação transversal em massa alfáltica - lombada tipo B</v>
          </cell>
          <cell r="D4055" t="str">
            <v>M2</v>
          </cell>
          <cell r="E4055">
            <v>239.59</v>
          </cell>
          <cell r="F4055">
            <v>2.76</v>
          </cell>
          <cell r="G4055">
            <v>242.35</v>
          </cell>
        </row>
        <row r="4056">
          <cell r="A4056" t="str">
            <v>70.01.050</v>
          </cell>
          <cell r="B4056" t="str">
            <v>CDHU 187</v>
          </cell>
          <cell r="C4056" t="str">
            <v>Defensa semimaleavel simples</v>
          </cell>
          <cell r="D4056" t="str">
            <v>M</v>
          </cell>
          <cell r="E4056">
            <v>356.65</v>
          </cell>
          <cell r="F4056">
            <v>13.71</v>
          </cell>
          <cell r="G4056">
            <v>370.36</v>
          </cell>
        </row>
        <row r="4057">
          <cell r="A4057" t="str">
            <v>70.02</v>
          </cell>
          <cell r="B4057" t="str">
            <v>CDHU 187</v>
          </cell>
          <cell r="C4057" t="str">
            <v>Sinalizacao horizontal</v>
          </cell>
        </row>
        <row r="4058">
          <cell r="A4058" t="str">
            <v>70.02.001</v>
          </cell>
          <cell r="B4058" t="str">
            <v>CDHU 187</v>
          </cell>
          <cell r="C4058" t="str">
            <v>Limpeza, pré marcação e pré pintura de solo</v>
          </cell>
          <cell r="D4058" t="str">
            <v>M2</v>
          </cell>
          <cell r="E4058">
            <v>74.62</v>
          </cell>
          <cell r="G4058">
            <v>74.62</v>
          </cell>
        </row>
        <row r="4059">
          <cell r="A4059" t="str">
            <v>70.02.010</v>
          </cell>
          <cell r="B4059" t="str">
            <v>CDHU 187</v>
          </cell>
          <cell r="C4059" t="str">
            <v>Sinalização horizontal com tinta vinílica ou acrílica</v>
          </cell>
          <cell r="D4059" t="str">
            <v>M2</v>
          </cell>
          <cell r="E4059">
            <v>38.979999999999997</v>
          </cell>
          <cell r="G4059">
            <v>38.979999999999997</v>
          </cell>
        </row>
        <row r="4060">
          <cell r="A4060" t="str">
            <v>70.02.012</v>
          </cell>
          <cell r="B4060" t="str">
            <v>CDHU 187</v>
          </cell>
          <cell r="C4060" t="str">
            <v>Sinalização horizontal em laminado elastoplástico retrorefletivo e antiderrapante, para faixas</v>
          </cell>
          <cell r="D4060" t="str">
            <v>M2</v>
          </cell>
          <cell r="E4060">
            <v>162.97999999999999</v>
          </cell>
          <cell r="G4060">
            <v>162.97999999999999</v>
          </cell>
        </row>
        <row r="4061">
          <cell r="A4061" t="str">
            <v>70.02.013</v>
          </cell>
          <cell r="B4061" t="str">
            <v>CDHU 187</v>
          </cell>
          <cell r="C4061" t="str">
            <v>Sinalização horizontal em laminado elastoplástico retrorefletivo e antiderrapante, para símbolos e letras</v>
          </cell>
          <cell r="D4061" t="str">
            <v>M2</v>
          </cell>
          <cell r="E4061">
            <v>203.73</v>
          </cell>
          <cell r="G4061">
            <v>203.73</v>
          </cell>
        </row>
        <row r="4062">
          <cell r="A4062" t="str">
            <v>70.02.014</v>
          </cell>
          <cell r="B4062" t="str">
            <v>CDHU 187</v>
          </cell>
          <cell r="C4062" t="str">
            <v>Sinalização horizontal em massa termoplástica à quente por aspersão, espessura de 1,5 mm, para faixas</v>
          </cell>
          <cell r="D4062" t="str">
            <v>M2</v>
          </cell>
          <cell r="E4062">
            <v>68.430000000000007</v>
          </cell>
          <cell r="G4062">
            <v>68.430000000000007</v>
          </cell>
        </row>
        <row r="4063">
          <cell r="A4063" t="str">
            <v>70.02.016</v>
          </cell>
          <cell r="B4063" t="str">
            <v>CDHU 187</v>
          </cell>
          <cell r="C4063" t="str">
            <v>Sinalização horizontal em massa termoplástica à quente por extrusão, espessura de 3,0 mm, para faixas</v>
          </cell>
          <cell r="D4063" t="str">
            <v>M2</v>
          </cell>
          <cell r="E4063">
            <v>107.03</v>
          </cell>
          <cell r="G4063">
            <v>107.03</v>
          </cell>
        </row>
        <row r="4064">
          <cell r="A4064" t="str">
            <v>70.02.017</v>
          </cell>
          <cell r="B4064" t="str">
            <v>CDHU 187</v>
          </cell>
          <cell r="C4064" t="str">
            <v>Sinalização horizontal em massa termoplástica à quente por extrusão, espessura de 3,0 mm, para legendas</v>
          </cell>
          <cell r="D4064" t="str">
            <v>M2</v>
          </cell>
          <cell r="E4064" t="str">
            <v>107,03107,03</v>
          </cell>
          <cell r="G4064">
            <v>115.83</v>
          </cell>
        </row>
        <row r="4065">
          <cell r="A4065" t="str">
            <v>70.02.020</v>
          </cell>
          <cell r="B4065" t="str">
            <v>CDHU 187</v>
          </cell>
          <cell r="C4065" t="str">
            <v>Sinalização horizontal em plástico a frio manual, para faixas</v>
          </cell>
          <cell r="D4065" t="str">
            <v>M2</v>
          </cell>
          <cell r="E4065">
            <v>193.26</v>
          </cell>
          <cell r="G4065">
            <v>193.26</v>
          </cell>
        </row>
        <row r="4066">
          <cell r="A4066" t="str">
            <v>70.02.021</v>
          </cell>
          <cell r="B4066" t="str">
            <v>CDHU 187</v>
          </cell>
          <cell r="C4066" t="str">
            <v>Sinalização horizontal em termoplástico de alto relevo</v>
          </cell>
          <cell r="D4066" t="str">
            <v>M2</v>
          </cell>
          <cell r="E4066">
            <v>220.9</v>
          </cell>
          <cell r="G4066">
            <v>220.9</v>
          </cell>
        </row>
        <row r="4067">
          <cell r="A4067" t="str">
            <v>70.02.022</v>
          </cell>
          <cell r="B4067" t="str">
            <v>CDHU 187</v>
          </cell>
          <cell r="C4067" t="str">
            <v>Sinalização horizontal em tinta a base de resina acrílica emulsionada em água</v>
          </cell>
          <cell r="D4067" t="str">
            <v>M2</v>
          </cell>
          <cell r="E4067">
            <v>33.89</v>
          </cell>
          <cell r="G4067">
            <v>33.89</v>
          </cell>
        </row>
        <row r="4068">
          <cell r="A4068" t="str">
            <v>70.03</v>
          </cell>
          <cell r="B4068" t="str">
            <v>CDHU 187</v>
          </cell>
          <cell r="C4068" t="str">
            <v>Sinalizacao vertical</v>
          </cell>
        </row>
        <row r="4069">
          <cell r="A4069" t="str">
            <v>70.03.001</v>
          </cell>
          <cell r="B4069" t="str">
            <v>CDHU 187</v>
          </cell>
          <cell r="C4069" t="str">
            <v>Placa para sinalização viária em chapa de aço, totalmente refletiva com película IA/IA - área até 2,0 m²</v>
          </cell>
          <cell r="D4069" t="str">
            <v>M2</v>
          </cell>
          <cell r="E4069">
            <v>958.29</v>
          </cell>
          <cell r="F4069">
            <v>24.77</v>
          </cell>
          <cell r="G4069">
            <v>983.06</v>
          </cell>
        </row>
        <row r="4070">
          <cell r="A4070" t="str">
            <v>70.03.003</v>
          </cell>
          <cell r="B4070" t="str">
            <v>CDHU 187</v>
          </cell>
          <cell r="C4070" t="str">
            <v>Placa para sinalização viária em chapa de aço, totalmente refletiva com película III/III - área até 2,0 m²</v>
          </cell>
          <cell r="D4070" t="str">
            <v>M2</v>
          </cell>
          <cell r="E4070">
            <v>1010.63</v>
          </cell>
          <cell r="F4070">
            <v>24.76</v>
          </cell>
          <cell r="G4070">
            <v>1035.3900000000001</v>
          </cell>
        </row>
        <row r="4071">
          <cell r="A4071" t="str">
            <v>70.03.006</v>
          </cell>
          <cell r="B4071" t="str">
            <v>CDHU 187</v>
          </cell>
          <cell r="C4071" t="str">
            <v>Placa para sinalização viária em chapa de alumínio, totalmente refletiva com película IA/IA - área até 2,0 m²</v>
          </cell>
          <cell r="D4071" t="str">
            <v>M2</v>
          </cell>
          <cell r="E4071">
            <v>1171.92</v>
          </cell>
          <cell r="F4071">
            <v>24.76</v>
          </cell>
          <cell r="G4071">
            <v>1196.68</v>
          </cell>
        </row>
        <row r="4072">
          <cell r="A4072" t="str">
            <v>70.03.008</v>
          </cell>
          <cell r="B4072" t="str">
            <v>CDHU 187</v>
          </cell>
          <cell r="C4072" t="str">
            <v>Placa para sinalização viária em chapa de alumínio, totalmente refletiva com película III/III - área até 2,0 m²</v>
          </cell>
          <cell r="D4072" t="str">
            <v>M2</v>
          </cell>
          <cell r="E4072">
            <v>1236.97</v>
          </cell>
          <cell r="F4072">
            <v>24.76</v>
          </cell>
          <cell r="G4072">
            <v>1261.73</v>
          </cell>
        </row>
        <row r="4073">
          <cell r="A4073" t="str">
            <v>70.03.009</v>
          </cell>
          <cell r="B4073" t="str">
            <v>CDHU 187</v>
          </cell>
          <cell r="C4073" t="str">
            <v>Placa para sinalização viária em chapa de alumínio, totalmente refletiva com película III/III - área maior que 2,0 m²</v>
          </cell>
          <cell r="D4073" t="str">
            <v>M2</v>
          </cell>
          <cell r="E4073">
            <v>1493.05</v>
          </cell>
          <cell r="F4073">
            <v>24.76</v>
          </cell>
          <cell r="G4073">
            <v>1517.81</v>
          </cell>
        </row>
        <row r="4074">
          <cell r="A4074" t="str">
            <v>70.03.010</v>
          </cell>
          <cell r="B4074" t="str">
            <v>CDHU 187</v>
          </cell>
          <cell r="C4074" t="str">
            <v>Placa para sinalização viária em alumínio composto, totalmente refletiva com película IA/IA - área até 2,0 m²</v>
          </cell>
          <cell r="D4074" t="str">
            <v>M2</v>
          </cell>
          <cell r="E4074">
            <v>940.22</v>
          </cell>
          <cell r="F4074">
            <v>37.15</v>
          </cell>
          <cell r="G4074">
            <v>977.37</v>
          </cell>
        </row>
        <row r="4075">
          <cell r="A4075" t="str">
            <v>70.03.012</v>
          </cell>
          <cell r="B4075" t="str">
            <v>CDHU 187</v>
          </cell>
          <cell r="C4075" t="str">
            <v>Placa para sinalização viária em alumínio composto, totalmente refletiva com película III/III - área até 2,0 m²</v>
          </cell>
          <cell r="D4075" t="str">
            <v>M2</v>
          </cell>
          <cell r="E4075">
            <v>1013.19</v>
          </cell>
          <cell r="F4075">
            <v>37.15</v>
          </cell>
          <cell r="G4075">
            <v>1050.3399999999999</v>
          </cell>
        </row>
        <row r="4076">
          <cell r="A4076" t="str">
            <v>70.03.013</v>
          </cell>
          <cell r="B4076" t="str">
            <v>CDHU 187</v>
          </cell>
          <cell r="C4076" t="str">
            <v>Placa para sinalização viária em alumínio composto, totalmente refletiva com película III/III - área maior que 2,0 m²</v>
          </cell>
          <cell r="D4076" t="str">
            <v>M2</v>
          </cell>
          <cell r="E4076">
            <v>1225.0999999999999</v>
          </cell>
          <cell r="F4076">
            <v>37.15</v>
          </cell>
          <cell r="G4076">
            <v>1262.25</v>
          </cell>
        </row>
        <row r="4077">
          <cell r="A4077" t="str">
            <v>70.04</v>
          </cell>
          <cell r="B4077" t="str">
            <v>CDHU 187</v>
          </cell>
          <cell r="C4077" t="str">
            <v>Coluna cônica</v>
          </cell>
        </row>
        <row r="4078">
          <cell r="A4078" t="str">
            <v>70.04.001</v>
          </cell>
          <cell r="B4078" t="str">
            <v>CDHU 187</v>
          </cell>
          <cell r="C4078" t="str">
            <v>Coluna simples (PP), diâmetro de 2 1/2´ e comprimento de 3,6 m</v>
          </cell>
          <cell r="D4078" t="str">
            <v>UN</v>
          </cell>
          <cell r="E4078">
            <v>1262.0999999999999</v>
          </cell>
          <cell r="F4078">
            <v>108.15</v>
          </cell>
          <cell r="G4078">
            <v>1370.25</v>
          </cell>
        </row>
        <row r="4079">
          <cell r="A4079" t="str">
            <v>70.04.002</v>
          </cell>
          <cell r="B4079" t="str">
            <v>CDHU 187</v>
          </cell>
          <cell r="C4079" t="str">
            <v>Coluna simples (P-51), para fixação de placa de orientação</v>
          </cell>
          <cell r="D4079" t="str">
            <v>UN</v>
          </cell>
          <cell r="E4079">
            <v>2924.54</v>
          </cell>
          <cell r="F4079">
            <v>108.15</v>
          </cell>
          <cell r="G4079">
            <v>3032.69</v>
          </cell>
        </row>
        <row r="4080">
          <cell r="A4080" t="str">
            <v>70.04.003</v>
          </cell>
          <cell r="B4080" t="str">
            <v>CDHU 187</v>
          </cell>
          <cell r="C4080" t="str">
            <v>Coluna dupla (P-53) para fixação de placa de orientação</v>
          </cell>
          <cell r="D4080" t="str">
            <v>UN</v>
          </cell>
          <cell r="E4080">
            <v>4395.01</v>
          </cell>
          <cell r="F4080">
            <v>184.97</v>
          </cell>
          <cell r="G4080">
            <v>4579.9799999999996</v>
          </cell>
        </row>
        <row r="4081">
          <cell r="A4081" t="str">
            <v>70.04.004</v>
          </cell>
          <cell r="B4081" t="str">
            <v>CDHU 187</v>
          </cell>
          <cell r="C4081" t="str">
            <v>Coluna (P-57) para fixação de placa de orientação, com braço projetado</v>
          </cell>
          <cell r="D4081" t="str">
            <v>UN</v>
          </cell>
          <cell r="E4081">
            <v>3652.06</v>
          </cell>
          <cell r="F4081">
            <v>108.15</v>
          </cell>
          <cell r="G4081">
            <v>3760.21</v>
          </cell>
        </row>
        <row r="4082">
          <cell r="A4082" t="str">
            <v>70.04.005</v>
          </cell>
          <cell r="B4082" t="str">
            <v>CDHU 187</v>
          </cell>
          <cell r="C4082" t="str">
            <v>Braço (P-55) para fixação em poste de concreto</v>
          </cell>
          <cell r="D4082" t="str">
            <v>UN</v>
          </cell>
          <cell r="E4082">
            <v>2224.48</v>
          </cell>
          <cell r="F4082">
            <v>67.33</v>
          </cell>
          <cell r="G4082">
            <v>2291.81</v>
          </cell>
        </row>
        <row r="4083">
          <cell r="A4083" t="str">
            <v>70.04.006</v>
          </cell>
          <cell r="B4083" t="str">
            <v>CDHU 187</v>
          </cell>
          <cell r="C4083" t="str">
            <v>Coluna dupla (PP), diâmetro de 2 x 2 1/2´ e comprimento de 3,6 m</v>
          </cell>
          <cell r="D4083" t="str">
            <v>UN</v>
          </cell>
          <cell r="E4083">
            <v>2090.0100000000002</v>
          </cell>
          <cell r="F4083">
            <v>108.15</v>
          </cell>
          <cell r="G4083">
            <v>2198.16</v>
          </cell>
        </row>
        <row r="4084">
          <cell r="A4084" t="str">
            <v>70.04.007</v>
          </cell>
          <cell r="B4084" t="str">
            <v>CDHU 187</v>
          </cell>
          <cell r="C4084" t="str">
            <v>Coluna semafórica simples 101 mm x 6 m</v>
          </cell>
          <cell r="D4084" t="str">
            <v>UN</v>
          </cell>
          <cell r="E4084">
            <v>3145.88</v>
          </cell>
          <cell r="F4084">
            <v>108.15</v>
          </cell>
          <cell r="G4084">
            <v>3254.03</v>
          </cell>
        </row>
        <row r="4085">
          <cell r="A4085" t="str">
            <v>70.05</v>
          </cell>
          <cell r="B4085" t="str">
            <v>CDHU 187</v>
          </cell>
          <cell r="C4085" t="str">
            <v>Sinalizacao semaforica e complementar</v>
          </cell>
        </row>
        <row r="4086">
          <cell r="A4086" t="str">
            <v>70.05.001</v>
          </cell>
          <cell r="B4086" t="str">
            <v>CDHU 187</v>
          </cell>
          <cell r="C4086" t="str">
            <v>Botoeira convencional para pedestre</v>
          </cell>
          <cell r="D4086" t="str">
            <v>UN</v>
          </cell>
          <cell r="E4086">
            <v>370.32</v>
          </cell>
          <cell r="F4086">
            <v>22.77</v>
          </cell>
          <cell r="G4086">
            <v>393.09</v>
          </cell>
        </row>
        <row r="4087">
          <cell r="A4087" t="str">
            <v>70.05.002</v>
          </cell>
          <cell r="B4087" t="str">
            <v>CDHU 187</v>
          </cell>
          <cell r="C4087" t="str">
            <v>Botoeira sonora para deficientes visuais</v>
          </cell>
          <cell r="D4087" t="str">
            <v>UN</v>
          </cell>
          <cell r="E4087">
            <v>3541.55</v>
          </cell>
          <cell r="F4087">
            <v>50.6</v>
          </cell>
          <cell r="G4087">
            <v>3592.15</v>
          </cell>
        </row>
        <row r="4088">
          <cell r="A4088" t="str">
            <v>70.05.006</v>
          </cell>
          <cell r="B4088" t="str">
            <v>CDHU 187</v>
          </cell>
          <cell r="C4088" t="str">
            <v>Luminária LED 20W com braço, para travessia de pedestre</v>
          </cell>
          <cell r="D4088" t="str">
            <v>UN</v>
          </cell>
          <cell r="E4088">
            <v>1469.02</v>
          </cell>
          <cell r="F4088">
            <v>33.67</v>
          </cell>
          <cell r="G4088">
            <v>1502.69</v>
          </cell>
        </row>
        <row r="4089">
          <cell r="A4089" t="str">
            <v>70.05.011</v>
          </cell>
          <cell r="B4089" t="str">
            <v>CDHU 187</v>
          </cell>
          <cell r="C4089" t="str">
            <v>Grupo focal para pedestre com lâmpada LED e contador regressivo</v>
          </cell>
          <cell r="D4089" t="str">
            <v>UN</v>
          </cell>
          <cell r="E4089">
            <v>2117.1999999999998</v>
          </cell>
          <cell r="F4089">
            <v>575.95000000000005</v>
          </cell>
          <cell r="G4089">
            <v>2693.15</v>
          </cell>
        </row>
        <row r="4090">
          <cell r="A4090" t="str">
            <v>70.05.020</v>
          </cell>
          <cell r="B4090" t="str">
            <v>CDHU 187</v>
          </cell>
          <cell r="C4090" t="str">
            <v>Grupo focal veicular com lâmpada LED, com anteparo e suportes de fixação</v>
          </cell>
          <cell r="D4090" t="str">
            <v>UN</v>
          </cell>
          <cell r="E4090">
            <v>7207.86</v>
          </cell>
          <cell r="F4090">
            <v>671.67</v>
          </cell>
          <cell r="G4090">
            <v>7879.53</v>
          </cell>
        </row>
        <row r="4091">
          <cell r="A4091" t="str">
            <v>70.06</v>
          </cell>
          <cell r="B4091" t="str">
            <v>CDHU 187</v>
          </cell>
          <cell r="C4091" t="str">
            <v>Tachas e tachoes</v>
          </cell>
        </row>
        <row r="4092">
          <cell r="A4092" t="str">
            <v>70.06.001</v>
          </cell>
          <cell r="B4092" t="str">
            <v>CDHU 187</v>
          </cell>
          <cell r="C4092" t="str">
            <v>Segregador (bate rodas) refletivo</v>
          </cell>
          <cell r="D4092" t="str">
            <v>UN</v>
          </cell>
          <cell r="E4092">
            <v>84.54</v>
          </cell>
          <cell r="F4092">
            <v>10.96</v>
          </cell>
          <cell r="G4092">
            <v>95.5</v>
          </cell>
        </row>
        <row r="4093">
          <cell r="A4093" t="str">
            <v>70.06.010</v>
          </cell>
          <cell r="B4093" t="str">
            <v>CDHU 187</v>
          </cell>
          <cell r="C4093" t="str">
            <v>Tacha refletiva de vidro temperado</v>
          </cell>
          <cell r="D4093" t="str">
            <v>UN</v>
          </cell>
          <cell r="E4093">
            <v>24.3</v>
          </cell>
          <cell r="F4093">
            <v>8.2200000000000006</v>
          </cell>
          <cell r="G4093">
            <v>32.520000000000003</v>
          </cell>
        </row>
        <row r="4094">
          <cell r="A4094" t="str">
            <v>70.06.011</v>
          </cell>
          <cell r="B4094" t="str">
            <v>CDHU 187</v>
          </cell>
          <cell r="C4094" t="str">
            <v>Tacha tipo I bidirecional refletiva</v>
          </cell>
          <cell r="D4094" t="str">
            <v>UN</v>
          </cell>
          <cell r="E4094">
            <v>13.47</v>
          </cell>
          <cell r="F4094">
            <v>8.2200000000000006</v>
          </cell>
          <cell r="G4094">
            <v>21.69</v>
          </cell>
        </row>
        <row r="4095">
          <cell r="A4095" t="str">
            <v>70.06.012</v>
          </cell>
          <cell r="B4095" t="str">
            <v>CDHU 187</v>
          </cell>
          <cell r="C4095" t="str">
            <v>Tacha tipo I monodirecional refletiva</v>
          </cell>
          <cell r="D4095" t="str">
            <v>UN</v>
          </cell>
          <cell r="E4095">
            <v>11.73</v>
          </cell>
          <cell r="F4095">
            <v>8.2200000000000006</v>
          </cell>
          <cell r="G4095">
            <v>19.95</v>
          </cell>
        </row>
        <row r="4096">
          <cell r="A4096" t="str">
            <v>70.06.013</v>
          </cell>
          <cell r="B4096" t="str">
            <v>CDHU 187</v>
          </cell>
          <cell r="C4096" t="str">
            <v>Tacha tipo II bidirecional refletiva</v>
          </cell>
          <cell r="D4096" t="str">
            <v>UN</v>
          </cell>
          <cell r="E4096">
            <v>17.86</v>
          </cell>
          <cell r="F4096">
            <v>8.2200000000000006</v>
          </cell>
          <cell r="G4096">
            <v>26.08</v>
          </cell>
        </row>
        <row r="4097">
          <cell r="A4097" t="str">
            <v>70.06.014</v>
          </cell>
          <cell r="B4097" t="str">
            <v>CDHU 187</v>
          </cell>
          <cell r="C4097" t="str">
            <v>Tacha tipo II monodirecional refletiva</v>
          </cell>
          <cell r="D4097" t="str">
            <v>UN</v>
          </cell>
          <cell r="E4097">
            <v>14.02</v>
          </cell>
          <cell r="F4097">
            <v>8.2200000000000006</v>
          </cell>
          <cell r="G4097">
            <v>22.24</v>
          </cell>
        </row>
        <row r="4098">
          <cell r="A4098" t="str">
            <v>70.06.020</v>
          </cell>
          <cell r="B4098" t="str">
            <v>CDHU 187</v>
          </cell>
          <cell r="C4098" t="str">
            <v>Tachão tipo I bidirecional refletivo</v>
          </cell>
          <cell r="D4098" t="str">
            <v>UN</v>
          </cell>
          <cell r="E4098">
            <v>37.520000000000003</v>
          </cell>
          <cell r="F4098">
            <v>9.19</v>
          </cell>
          <cell r="G4098">
            <v>46.71</v>
          </cell>
        </row>
        <row r="4099">
          <cell r="A4099" t="str">
            <v>70.06.021</v>
          </cell>
          <cell r="B4099" t="str">
            <v>CDHU 187</v>
          </cell>
          <cell r="C4099" t="str">
            <v>Tachão tipo I monodirecional refletivo</v>
          </cell>
          <cell r="D4099" t="str">
            <v>UN</v>
          </cell>
          <cell r="E4099">
            <v>33.56</v>
          </cell>
          <cell r="F4099">
            <v>9.19</v>
          </cell>
          <cell r="G4099">
            <v>42.75</v>
          </cell>
        </row>
        <row r="4100">
          <cell r="A4100" t="str">
            <v>97</v>
          </cell>
          <cell r="B4100" t="str">
            <v>CDHU 187</v>
          </cell>
          <cell r="C4100" t="str">
            <v>SINALIZACAO E COMUNICACAO VISUAL</v>
          </cell>
        </row>
        <row r="4101">
          <cell r="A4101" t="str">
            <v>97.02</v>
          </cell>
          <cell r="B4101" t="str">
            <v>CDHU 187</v>
          </cell>
          <cell r="C4101" t="str">
            <v>Placas, porticos e obeliscos arquitetônicos</v>
          </cell>
        </row>
        <row r="4102">
          <cell r="A4102" t="str">
            <v>97.02.030</v>
          </cell>
          <cell r="B4102" t="str">
            <v>CDHU 187</v>
          </cell>
          <cell r="C4102" t="str">
            <v>Placa comemorativa em aço inoxidável escovado</v>
          </cell>
          <cell r="D4102" t="str">
            <v>M2</v>
          </cell>
          <cell r="E4102">
            <v>11247.36</v>
          </cell>
          <cell r="F4102">
            <v>86.32</v>
          </cell>
          <cell r="G4102">
            <v>11333.68</v>
          </cell>
        </row>
        <row r="4103">
          <cell r="A4103" t="str">
            <v>97.02.036</v>
          </cell>
          <cell r="B4103" t="str">
            <v>CDHU 187</v>
          </cell>
          <cell r="C4103" t="str">
            <v>Placa de identificação em PVC com texto em vinil</v>
          </cell>
          <cell r="D4103" t="str">
            <v>M2</v>
          </cell>
          <cell r="E4103">
            <v>360.56</v>
          </cell>
          <cell r="F4103">
            <v>86.32</v>
          </cell>
          <cell r="G4103">
            <v>446.88</v>
          </cell>
        </row>
        <row r="4104">
          <cell r="A4104" t="str">
            <v>97.02.190</v>
          </cell>
          <cell r="B4104" t="str">
            <v>CDHU 187</v>
          </cell>
          <cell r="C4104" t="str">
            <v>Placa de identificação em acrílico com texto em vinil</v>
          </cell>
          <cell r="D4104" t="str">
            <v>M2</v>
          </cell>
          <cell r="E4104">
            <v>3713.75</v>
          </cell>
          <cell r="F4104">
            <v>86.32</v>
          </cell>
          <cell r="G4104">
            <v>3800.07</v>
          </cell>
        </row>
        <row r="4105">
          <cell r="A4105" t="str">
            <v>97.02.193</v>
          </cell>
          <cell r="B4105" t="str">
            <v>CDHU 187</v>
          </cell>
          <cell r="C4105" t="str">
            <v>Placa de sinalização em PVC fotoluminescente (200x200mm), com indicação de equipamentos de alarme, detecção e extinção de incêndio</v>
          </cell>
          <cell r="D4105" t="str">
            <v>UN</v>
          </cell>
          <cell r="E4105">
            <v>10.52</v>
          </cell>
          <cell r="F4105">
            <v>6.26</v>
          </cell>
          <cell r="G4105">
            <v>16.78</v>
          </cell>
        </row>
        <row r="4106">
          <cell r="A4106" t="str">
            <v>97.02.194</v>
          </cell>
          <cell r="B4106" t="str">
            <v>CDHU 187</v>
          </cell>
          <cell r="C4106" t="str">
            <v>Placa de sinalização em PVC fotoluminescente (150x150mm), com indicação de equipamentos de combate à incêndio e alarme</v>
          </cell>
          <cell r="D4106" t="str">
            <v>UN</v>
          </cell>
          <cell r="E4106">
            <v>7.03</v>
          </cell>
          <cell r="F4106">
            <v>6.26</v>
          </cell>
          <cell r="G4106">
            <v>13.29</v>
          </cell>
        </row>
        <row r="4107">
          <cell r="A4107" t="str">
            <v>97.02.195</v>
          </cell>
          <cell r="B4107" t="str">
            <v>CDHU 187</v>
          </cell>
          <cell r="C4107" t="str">
            <v>Placa de sinalização em PVC fotoluminescente (240x120mm), com indicação de rota de evacuação e saída de emergência</v>
          </cell>
          <cell r="D4107" t="str">
            <v>UN</v>
          </cell>
          <cell r="E4107">
            <v>6.58</v>
          </cell>
          <cell r="F4107">
            <v>6.26</v>
          </cell>
          <cell r="G4107">
            <v>12.84</v>
          </cell>
        </row>
        <row r="4108">
          <cell r="A4108" t="str">
            <v>97.02.196</v>
          </cell>
          <cell r="B4108" t="str">
            <v>CDHU 187</v>
          </cell>
          <cell r="C4108" t="str">
            <v>Placa de sinalização em PVC fotoluminescente, com identificação de pavimentos</v>
          </cell>
          <cell r="D4108" t="str">
            <v>UN</v>
          </cell>
          <cell r="E4108">
            <v>6.17</v>
          </cell>
          <cell r="F4108">
            <v>6.26</v>
          </cell>
          <cell r="G4108">
            <v>12.43</v>
          </cell>
        </row>
        <row r="4109">
          <cell r="A4109" t="str">
            <v>97.02.197</v>
          </cell>
          <cell r="B4109" t="str">
            <v>CDHU 187</v>
          </cell>
          <cell r="C4109" t="str">
            <v>Placa de sinalização em PVC, com indicação de alerta</v>
          </cell>
          <cell r="D4109" t="str">
            <v>UN</v>
          </cell>
          <cell r="E4109">
            <v>12.67</v>
          </cell>
          <cell r="F4109">
            <v>6.26</v>
          </cell>
          <cell r="G4109">
            <v>18.93</v>
          </cell>
        </row>
        <row r="4110">
          <cell r="A4110" t="str">
            <v>97.02.198</v>
          </cell>
          <cell r="B4110" t="str">
            <v>CDHU 187</v>
          </cell>
          <cell r="C4110" t="str">
            <v>Placa de sinalização em PVC, com indicação de proibição normativa</v>
          </cell>
          <cell r="D4110" t="str">
            <v>UN</v>
          </cell>
          <cell r="E4110">
            <v>5.97</v>
          </cell>
          <cell r="F4110">
            <v>6.26</v>
          </cell>
          <cell r="G4110">
            <v>12.23</v>
          </cell>
        </row>
        <row r="4111">
          <cell r="A4111" t="str">
            <v>97.02.210</v>
          </cell>
          <cell r="B4111" t="str">
            <v>CDHU 187</v>
          </cell>
          <cell r="C4111" t="str">
            <v>Placa de sinalização em PVC para ambientes</v>
          </cell>
          <cell r="D4111" t="str">
            <v>UN</v>
          </cell>
          <cell r="E4111">
            <v>205.6</v>
          </cell>
          <cell r="F4111">
            <v>3.55</v>
          </cell>
          <cell r="G4111">
            <v>209.15</v>
          </cell>
        </row>
        <row r="4112">
          <cell r="A4112" t="str">
            <v>97.03</v>
          </cell>
          <cell r="B4112" t="str">
            <v>CDHU 187</v>
          </cell>
          <cell r="C4112" t="str">
            <v>Pintura de letras e pictogramas</v>
          </cell>
        </row>
        <row r="4113">
          <cell r="A4113" t="str">
            <v>97.03.010</v>
          </cell>
          <cell r="B4113" t="str">
            <v>CDHU 187</v>
          </cell>
          <cell r="C4113" t="str">
            <v>Sinalização com pictograma em tinta acrílica</v>
          </cell>
          <cell r="D4113" t="str">
            <v>UN</v>
          </cell>
          <cell r="E4113">
            <v>10.25</v>
          </cell>
          <cell r="F4113">
            <v>54.59</v>
          </cell>
          <cell r="G4113">
            <v>64.84</v>
          </cell>
        </row>
        <row r="4114">
          <cell r="A4114" t="str">
            <v>97.05</v>
          </cell>
          <cell r="B4114" t="str">
            <v>CDHU 187</v>
          </cell>
          <cell r="C4114" t="str">
            <v>Placas, porticos e sinalizacao viaria</v>
          </cell>
        </row>
        <row r="4115">
          <cell r="A4115" t="str">
            <v>97.05.070</v>
          </cell>
          <cell r="B4115" t="str">
            <v>CDHU 187</v>
          </cell>
          <cell r="C4115" t="str">
            <v>Manta de borracha para sinalização em estacionamento e proteção de coluna e parede, de 1000 x 750 mm e espessura 10 mm</v>
          </cell>
          <cell r="D4115" t="str">
            <v>UN</v>
          </cell>
          <cell r="E4115">
            <v>100.28</v>
          </cell>
          <cell r="F4115">
            <v>7.34</v>
          </cell>
          <cell r="G4115">
            <v>107.62</v>
          </cell>
        </row>
        <row r="4116">
          <cell r="A4116" t="str">
            <v>97.05.080</v>
          </cell>
          <cell r="B4116" t="str">
            <v>CDHU 187</v>
          </cell>
          <cell r="C4116" t="str">
            <v>Cantoneira de borracha para sinalização em estacionamento e proteção de coluna, de 750 x 100 x 100 mm e espessura 10 mm</v>
          </cell>
          <cell r="D4116" t="str">
            <v>UN</v>
          </cell>
          <cell r="E4116">
            <v>39.14</v>
          </cell>
          <cell r="F4116">
            <v>1.51</v>
          </cell>
          <cell r="G4116">
            <v>40.65</v>
          </cell>
        </row>
        <row r="4117">
          <cell r="A4117" t="str">
            <v>97.05.130</v>
          </cell>
          <cell r="B4117" t="str">
            <v>CDHU 187</v>
          </cell>
          <cell r="C4117" t="str">
            <v>Colocação de placa em suporte de madeira / metálico - solo</v>
          </cell>
          <cell r="D4117" t="str">
            <v>M2</v>
          </cell>
          <cell r="E4117">
            <v>69.790000000000006</v>
          </cell>
          <cell r="G4117">
            <v>69.790000000000006</v>
          </cell>
        </row>
        <row r="4118">
          <cell r="A4118" t="str">
            <v>97.05.140</v>
          </cell>
          <cell r="B4118" t="str">
            <v>CDHU 187</v>
          </cell>
          <cell r="C4118" t="str">
            <v>Suporte de perfil metálico galvanizado</v>
          </cell>
          <cell r="D4118" t="str">
            <v>KG</v>
          </cell>
          <cell r="E4118">
            <v>26.9</v>
          </cell>
          <cell r="G4118">
            <v>26.9</v>
          </cell>
        </row>
        <row r="4119">
          <cell r="A4119" t="str">
            <v>98</v>
          </cell>
          <cell r="B4119" t="str">
            <v>CDHU 187</v>
          </cell>
          <cell r="C4119" t="str">
            <v>ARQUITETURA DE INTERIORES</v>
          </cell>
        </row>
        <row r="4120">
          <cell r="A4120" t="str">
            <v>98.02</v>
          </cell>
          <cell r="B4120" t="str">
            <v>CDHU 187</v>
          </cell>
          <cell r="C4120" t="str">
            <v>Mobiliario</v>
          </cell>
        </row>
        <row r="4121">
          <cell r="A4121" t="str">
            <v>98.02.210</v>
          </cell>
          <cell r="B4121" t="str">
            <v>CDHU 187</v>
          </cell>
          <cell r="C4121" t="str">
            <v>Banco de madeira com encosto e pés em ferro fundido pintado</v>
          </cell>
          <cell r="D4121" t="str">
            <v>UN</v>
          </cell>
          <cell r="E4121">
            <v>695.59</v>
          </cell>
          <cell r="G4121">
            <v>695.59</v>
          </cell>
        </row>
      </sheetData>
      <sheetData sheetId="1">
        <row r="4">
          <cell r="K4">
            <v>0.13239999999999999</v>
          </cell>
        </row>
      </sheetData>
      <sheetData sheetId="2"/>
      <sheetData sheetId="3"/>
      <sheetData sheetId="4"/>
      <sheetData sheetId="5"/>
      <sheetData sheetId="6">
        <row r="12">
          <cell r="D12" t="str">
            <v>SERVIÇOS PRELIMINARES</v>
          </cell>
        </row>
        <row r="17">
          <cell r="K17">
            <v>0</v>
          </cell>
        </row>
        <row r="19">
          <cell r="D19" t="str">
            <v xml:space="preserve">CORTE E REMOÇÃO </v>
          </cell>
        </row>
        <row r="20">
          <cell r="D20" t="str">
            <v>REMOÇÃO DO GRAMADO EXISTENTE</v>
          </cell>
        </row>
        <row r="22">
          <cell r="K22">
            <v>0</v>
          </cell>
        </row>
        <row r="23">
          <cell r="D23" t="str">
            <v>REMOÇÃO DO GRAMADO EXISTENTE</v>
          </cell>
        </row>
        <row r="25">
          <cell r="K25">
            <v>0</v>
          </cell>
        </row>
        <row r="28">
          <cell r="D28" t="str">
            <v>LOCAÇÃO DA OBRA</v>
          </cell>
        </row>
        <row r="29">
          <cell r="D29" t="str">
            <v>LOCAÇÃO DA CICLOVIA</v>
          </cell>
        </row>
        <row r="30">
          <cell r="K30">
            <v>0</v>
          </cell>
        </row>
        <row r="33">
          <cell r="D33" t="str">
            <v>ESCAVAÇÃO E MOVIMENTO DE SOLO</v>
          </cell>
        </row>
        <row r="34">
          <cell r="D34" t="str">
            <v>TERRAPLENAGEM</v>
          </cell>
        </row>
        <row r="38">
          <cell r="K38">
            <v>0</v>
          </cell>
        </row>
        <row r="39">
          <cell r="K39">
            <v>0</v>
          </cell>
        </row>
        <row r="41">
          <cell r="D41" t="str">
            <v>PAVIMENTAÇÃO: CICLOVIA</v>
          </cell>
        </row>
        <row r="42">
          <cell r="D42" t="str">
            <v>SUBLEITO: COMPACTAÇÃO</v>
          </cell>
        </row>
        <row r="44">
          <cell r="K44">
            <v>0</v>
          </cell>
        </row>
        <row r="45">
          <cell r="D45" t="str">
            <v>BASE: PREPARO EM BRITA GRADUADA, 10 CM DE ESPESSURA</v>
          </cell>
        </row>
        <row r="47">
          <cell r="K47">
            <v>0</v>
          </cell>
        </row>
        <row r="48">
          <cell r="D48" t="str">
            <v>CAMADA DE ROLAMENTO: CONCRETO BETUMINOSO USINADO A QUENTE (CBUQ), ESPESSURA 3,0 CM ACABADO</v>
          </cell>
        </row>
        <row r="53">
          <cell r="K53">
            <v>0</v>
          </cell>
        </row>
        <row r="54">
          <cell r="D54" t="str">
            <v>PAVIMENTO RÍGIDO: ÁREA DE DESCANSO</v>
          </cell>
        </row>
        <row r="59">
          <cell r="K59">
            <v>0</v>
          </cell>
        </row>
        <row r="62">
          <cell r="D62" t="str">
            <v>SINALIZAÇÃO VIÁRIA E ELEMENTOS DE SEGURANÇA</v>
          </cell>
        </row>
        <row r="63">
          <cell r="D63" t="str">
            <v xml:space="preserve">SINALIZAÇÃO VIÁRIA: HORIZONTAL </v>
          </cell>
        </row>
        <row r="66">
          <cell r="K66">
            <v>0</v>
          </cell>
        </row>
      </sheetData>
      <sheetData sheetId="7"/>
      <sheetData sheetId="8">
        <row r="20">
          <cell r="B20" t="str">
            <v>ÍNDICE</v>
          </cell>
        </row>
        <row r="25">
          <cell r="B25" t="str">
            <v>EMPRESAS</v>
          </cell>
        </row>
      </sheetData>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torial"/>
      <sheetName val="Analitico"/>
      <sheetName val="Banco"/>
      <sheetName val="Composições"/>
      <sheetName val="Cotações"/>
      <sheetName val="Relatórios"/>
      <sheetName val="Busca"/>
      <sheetName val="Referência 08-2019"/>
    </sheetNames>
    <sheetDataSet>
      <sheetData sheetId="0"/>
      <sheetData sheetId="1"/>
      <sheetData sheetId="2"/>
      <sheetData sheetId="3"/>
      <sheetData sheetId="4"/>
      <sheetData sheetId="5">
        <row r="1">
          <cell r="A1" t="str">
            <v>DADOS DOS RELATÓRIOS IMPORTADOS</v>
          </cell>
        </row>
        <row r="5">
          <cell r="A5" t="str">
            <v>TIPO</v>
          </cell>
        </row>
        <row r="6">
          <cell r="A6" t="str">
            <v>SINAPI</v>
          </cell>
        </row>
        <row r="7">
          <cell r="A7" t="str">
            <v>SINAPI</v>
          </cell>
        </row>
        <row r="8">
          <cell r="A8" t="str">
            <v>SINAPI-I</v>
          </cell>
        </row>
        <row r="9">
          <cell r="A9" t="str">
            <v>SINAPI</v>
          </cell>
        </row>
        <row r="10">
          <cell r="A10" t="str">
            <v>SINAPI</v>
          </cell>
        </row>
        <row r="11">
          <cell r="A11" t="str">
            <v>SINAPI-I</v>
          </cell>
        </row>
        <row r="12">
          <cell r="A12" t="str">
            <v>CPOS</v>
          </cell>
        </row>
        <row r="13">
          <cell r="A13" t="str">
            <v>CPOS</v>
          </cell>
        </row>
        <row r="14">
          <cell r="A14" t="str">
            <v>CPOS</v>
          </cell>
        </row>
      </sheetData>
      <sheetData sheetId="6"/>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IÇÃO DE CUSTOS"/>
      <sheetName val="BCO DE SEMENTES CORRETA"/>
      <sheetName val="QUADRA MULTI_USO"/>
      <sheetName val="CTO DE ATIVIDADES CORRETO"/>
      <sheetName val="ORÇAMENTO GLOBAL"/>
      <sheetName val="FOSSA e SUMIDOURO"/>
      <sheetName val="Orçamento Banco em Alvenaria"/>
      <sheetName val="Orçamento Cisterna"/>
      <sheetName val="COMPOSIÇÃO _FOSSA E SUMIDOURO_"/>
      <sheetName val="elétrico com códigos_3_"/>
      <sheetName val="QCI FINAL"/>
      <sheetName val="CRONOGRAMA GLOBAL"/>
      <sheetName val="CRON. GLOBAL S EQUIPAM."/>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sqref="A1:XFD1048576"/>
    </sheetView>
  </sheetViews>
  <sheetFormatPr defaultRowHeight="12.75" x14ac:dyDescent="0.2"/>
  <cols>
    <col min="1" max="16384" width="9.140625" style="128"/>
  </cols>
  <sheetData>
    <row r="1" spans="1:9" x14ac:dyDescent="0.2">
      <c r="A1" s="132"/>
      <c r="B1" s="132"/>
      <c r="C1" s="132"/>
      <c r="D1" s="132"/>
      <c r="E1" s="132"/>
      <c r="F1" s="132"/>
      <c r="G1" s="132"/>
      <c r="H1" s="132"/>
      <c r="I1" s="132"/>
    </row>
    <row r="2" spans="1:9" x14ac:dyDescent="0.2">
      <c r="A2" s="132"/>
      <c r="B2" s="132"/>
      <c r="C2" s="132"/>
      <c r="D2" s="132"/>
      <c r="E2" s="132"/>
      <c r="F2" s="132"/>
      <c r="G2" s="132"/>
      <c r="H2" s="132"/>
      <c r="I2" s="132"/>
    </row>
    <row r="3" spans="1:9" x14ac:dyDescent="0.2">
      <c r="A3" s="132"/>
      <c r="B3" s="132"/>
      <c r="C3" s="132"/>
      <c r="D3" s="132"/>
      <c r="E3" s="132"/>
      <c r="F3" s="132"/>
      <c r="G3" s="132"/>
      <c r="H3" s="132"/>
      <c r="I3" s="132"/>
    </row>
    <row r="4" spans="1:9" x14ac:dyDescent="0.2">
      <c r="A4" s="132"/>
      <c r="B4" s="132"/>
      <c r="C4" s="132"/>
      <c r="D4" s="132"/>
      <c r="E4" s="132"/>
      <c r="F4" s="132"/>
      <c r="G4" s="132"/>
      <c r="H4" s="132"/>
      <c r="I4" s="132"/>
    </row>
    <row r="5" spans="1:9" x14ac:dyDescent="0.2">
      <c r="A5" s="132"/>
      <c r="B5" s="132"/>
      <c r="C5" s="132"/>
      <c r="D5" s="132"/>
      <c r="E5" s="132"/>
      <c r="F5" s="132"/>
      <c r="G5" s="132"/>
      <c r="H5" s="132"/>
      <c r="I5" s="132"/>
    </row>
    <row r="6" spans="1:9" x14ac:dyDescent="0.2">
      <c r="A6" s="132"/>
      <c r="B6" s="132"/>
      <c r="C6" s="132"/>
      <c r="D6" s="132"/>
      <c r="E6" s="132"/>
      <c r="F6" s="132"/>
      <c r="G6" s="132"/>
      <c r="H6" s="132"/>
      <c r="I6" s="132"/>
    </row>
    <row r="7" spans="1:9" x14ac:dyDescent="0.2">
      <c r="A7" s="132"/>
      <c r="B7" s="132"/>
      <c r="C7" s="132"/>
      <c r="D7" s="132"/>
      <c r="E7" s="132"/>
      <c r="F7" s="132"/>
      <c r="G7" s="132"/>
      <c r="H7" s="132"/>
      <c r="I7" s="132"/>
    </row>
    <row r="8" spans="1:9" x14ac:dyDescent="0.2">
      <c r="A8" s="132"/>
      <c r="B8" s="132"/>
      <c r="C8" s="132"/>
      <c r="D8" s="132"/>
      <c r="E8" s="132"/>
      <c r="F8" s="132"/>
      <c r="G8" s="132"/>
      <c r="H8" s="132"/>
      <c r="I8" s="132"/>
    </row>
    <row r="10" spans="1:9" x14ac:dyDescent="0.2">
      <c r="A10" s="133" t="s">
        <v>4</v>
      </c>
      <c r="B10" s="134"/>
      <c r="C10" s="134"/>
      <c r="D10" s="134"/>
      <c r="E10" s="134"/>
      <c r="F10" s="134"/>
      <c r="G10" s="134"/>
      <c r="H10" s="134"/>
      <c r="I10" s="135"/>
    </row>
    <row r="11" spans="1:9" x14ac:dyDescent="0.2">
      <c r="A11" s="136"/>
      <c r="B11" s="137"/>
      <c r="C11" s="137"/>
      <c r="D11" s="137"/>
      <c r="E11" s="137"/>
      <c r="F11" s="137"/>
      <c r="G11" s="137"/>
      <c r="H11" s="137"/>
      <c r="I11" s="138"/>
    </row>
    <row r="13" spans="1:9" x14ac:dyDescent="0.2">
      <c r="A13" s="129" t="s">
        <v>3</v>
      </c>
    </row>
    <row r="15" spans="1:9" s="130" customFormat="1" ht="15.75" customHeight="1" x14ac:dyDescent="0.2">
      <c r="A15" s="139" t="s">
        <v>2</v>
      </c>
      <c r="B15" s="139"/>
      <c r="C15" s="139"/>
      <c r="D15" s="139"/>
      <c r="E15" s="139"/>
      <c r="F15" s="139"/>
      <c r="G15" s="139"/>
      <c r="H15" s="139"/>
      <c r="I15" s="139"/>
    </row>
    <row r="16" spans="1:9" ht="12.75" customHeight="1" x14ac:dyDescent="0.2">
      <c r="A16" s="139"/>
      <c r="B16" s="139"/>
      <c r="C16" s="139"/>
      <c r="D16" s="139"/>
      <c r="E16" s="139"/>
      <c r="F16" s="139"/>
      <c r="G16" s="139"/>
      <c r="H16" s="139"/>
      <c r="I16" s="139"/>
    </row>
    <row r="17" spans="1:9" ht="12.75" customHeight="1" x14ac:dyDescent="0.2">
      <c r="A17" s="139"/>
      <c r="B17" s="139"/>
      <c r="C17" s="139"/>
      <c r="D17" s="139"/>
      <c r="E17" s="139"/>
      <c r="F17" s="139"/>
      <c r="G17" s="139"/>
      <c r="H17" s="139"/>
      <c r="I17" s="139"/>
    </row>
    <row r="18" spans="1:9" ht="12.75" customHeight="1" x14ac:dyDescent="0.2">
      <c r="A18" s="139"/>
      <c r="B18" s="139"/>
      <c r="C18" s="139"/>
      <c r="D18" s="139"/>
      <c r="E18" s="139"/>
      <c r="F18" s="139"/>
      <c r="G18" s="139"/>
      <c r="H18" s="139"/>
      <c r="I18" s="139"/>
    </row>
    <row r="19" spans="1:9" ht="12.75" customHeight="1" x14ac:dyDescent="0.2">
      <c r="A19" s="131"/>
      <c r="B19" s="131"/>
      <c r="C19" s="131"/>
      <c r="D19" s="131"/>
      <c r="E19" s="131"/>
      <c r="F19" s="131"/>
      <c r="G19" s="131"/>
      <c r="H19" s="131"/>
      <c r="I19" s="131"/>
    </row>
    <row r="20" spans="1:9" x14ac:dyDescent="0.2">
      <c r="A20" s="129" t="s">
        <v>1</v>
      </c>
    </row>
    <row r="21" spans="1:9" ht="12.75" customHeight="1" x14ac:dyDescent="0.2">
      <c r="A21" s="131"/>
      <c r="B21" s="131"/>
      <c r="C21" s="131"/>
      <c r="D21" s="131"/>
      <c r="E21" s="131"/>
      <c r="F21" s="131"/>
      <c r="G21" s="131"/>
      <c r="H21" s="131"/>
      <c r="I21" s="131"/>
    </row>
    <row r="22" spans="1:9" ht="12.75" customHeight="1" x14ac:dyDescent="0.2">
      <c r="A22" s="140" t="s">
        <v>0</v>
      </c>
      <c r="B22" s="140"/>
      <c r="C22" s="140"/>
      <c r="D22" s="140"/>
      <c r="E22" s="140"/>
      <c r="F22" s="140"/>
      <c r="G22" s="140"/>
      <c r="H22" s="140"/>
      <c r="I22" s="140"/>
    </row>
    <row r="23" spans="1:9" ht="22.5" customHeight="1" x14ac:dyDescent="0.2">
      <c r="A23" s="140"/>
      <c r="B23" s="140"/>
      <c r="C23" s="140"/>
      <c r="D23" s="140"/>
      <c r="E23" s="140"/>
      <c r="F23" s="140"/>
      <c r="G23" s="140"/>
      <c r="H23" s="140"/>
      <c r="I23" s="140"/>
    </row>
    <row r="24" spans="1:9" ht="12.75" customHeight="1" x14ac:dyDescent="0.2">
      <c r="A24" s="131"/>
      <c r="B24" s="131"/>
      <c r="C24" s="131"/>
      <c r="D24" s="131"/>
      <c r="E24" s="131"/>
      <c r="F24" s="131"/>
      <c r="G24" s="131"/>
      <c r="H24" s="131"/>
      <c r="I24" s="131"/>
    </row>
  </sheetData>
  <sheetProtection algorithmName="SHA-512" hashValue="WrbM8p9uyyvjTp1aajdxn4mkzSKnswbqJxVIM1YHnceqw0EgGRRiRDK53RvdA+bxFzmTU8IF7K6vHkzKG1Pqhw==" saltValue="bOlvSFX8GXjsQwDaBMO0Nw==" spinCount="100000" sheet="1" objects="1" scenarios="1" selectLockedCells="1" selectUnlockedCells="1"/>
  <mergeCells count="4">
    <mergeCell ref="A1:I8"/>
    <mergeCell ref="A10:I11"/>
    <mergeCell ref="A15:I18"/>
    <mergeCell ref="A22:I23"/>
  </mergeCells>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6"/>
  <sheetViews>
    <sheetView view="pageBreakPreview" zoomScale="110" zoomScaleNormal="110" zoomScaleSheetLayoutView="110" workbookViewId="0">
      <selection activeCell="E6" sqref="E6:K6"/>
    </sheetView>
  </sheetViews>
  <sheetFormatPr defaultRowHeight="12.75" x14ac:dyDescent="0.2"/>
  <cols>
    <col min="1" max="1" width="6.85546875" style="123" bestFit="1" customWidth="1"/>
    <col min="2" max="2" width="8.42578125" style="124" customWidth="1"/>
    <col min="3" max="3" width="11.42578125" style="125" customWidth="1"/>
    <col min="4" max="4" width="72.7109375" style="126" customWidth="1"/>
    <col min="5" max="5" width="8.42578125" style="16" customWidth="1"/>
    <col min="6" max="6" width="9.140625" style="127"/>
    <col min="7" max="7" width="10.42578125" style="16" hidden="1" customWidth="1"/>
    <col min="8" max="8" width="14" style="16" hidden="1" customWidth="1"/>
    <col min="9" max="9" width="16.5703125" style="111" customWidth="1"/>
    <col min="10" max="10" width="13.28515625" style="111" hidden="1" customWidth="1"/>
    <col min="11" max="11" width="13.5703125" style="111" customWidth="1"/>
    <col min="12" max="12" width="6.5703125" style="14" customWidth="1"/>
    <col min="13" max="13" width="10.42578125" style="110" bestFit="1" customWidth="1"/>
    <col min="14" max="14" width="15.42578125" style="111" bestFit="1" customWidth="1"/>
    <col min="15" max="15" width="13.85546875" style="112" bestFit="1" customWidth="1"/>
    <col min="16" max="16" width="14.7109375" style="14" bestFit="1" customWidth="1"/>
    <col min="17" max="16384" width="9.140625" style="14"/>
  </cols>
  <sheetData>
    <row r="1" spans="1:15" ht="13.5" customHeight="1" thickBot="1" x14ac:dyDescent="0.25">
      <c r="A1" s="186" t="s">
        <v>97</v>
      </c>
      <c r="B1" s="187"/>
      <c r="C1" s="192" t="s">
        <v>96</v>
      </c>
      <c r="D1" s="193"/>
      <c r="E1" s="193"/>
      <c r="F1" s="193"/>
      <c r="G1" s="193"/>
      <c r="H1" s="193"/>
      <c r="I1" s="193"/>
      <c r="J1" s="193"/>
      <c r="K1" s="194"/>
    </row>
    <row r="2" spans="1:15" ht="33.75" customHeight="1" x14ac:dyDescent="0.2">
      <c r="A2" s="188"/>
      <c r="B2" s="189"/>
      <c r="C2" s="195" t="s">
        <v>95</v>
      </c>
      <c r="D2" s="196"/>
      <c r="E2" s="196"/>
      <c r="F2" s="196"/>
      <c r="G2" s="196"/>
      <c r="H2" s="197"/>
      <c r="I2" s="8"/>
      <c r="J2" s="8"/>
      <c r="K2" s="7"/>
    </row>
    <row r="3" spans="1:15" ht="12.75" customHeight="1" x14ac:dyDescent="0.2">
      <c r="A3" s="188"/>
      <c r="B3" s="189"/>
      <c r="C3" s="198" t="s">
        <v>94</v>
      </c>
      <c r="D3" s="199"/>
      <c r="E3" s="199"/>
      <c r="F3" s="199"/>
      <c r="G3" s="199"/>
      <c r="H3" s="199"/>
      <c r="I3" s="199"/>
      <c r="J3" s="199"/>
      <c r="K3" s="200"/>
    </row>
    <row r="4" spans="1:15" ht="13.5" thickBot="1" x14ac:dyDescent="0.25">
      <c r="A4" s="190"/>
      <c r="B4" s="191"/>
      <c r="C4" s="201" t="s">
        <v>93</v>
      </c>
      <c r="D4" s="202"/>
      <c r="E4" s="202"/>
      <c r="F4" s="202"/>
      <c r="G4" s="202"/>
      <c r="H4" s="202"/>
      <c r="I4" s="202"/>
      <c r="J4" s="202"/>
      <c r="K4" s="203"/>
    </row>
    <row r="5" spans="1:15" ht="12.75" customHeight="1" x14ac:dyDescent="0.2">
      <c r="A5" s="3" t="s">
        <v>92</v>
      </c>
      <c r="B5" s="2"/>
      <c r="C5" s="145" t="s">
        <v>91</v>
      </c>
      <c r="D5" s="146"/>
      <c r="E5" s="146"/>
      <c r="F5" s="146"/>
      <c r="G5" s="146"/>
      <c r="H5" s="146"/>
      <c r="I5" s="6"/>
      <c r="J5" s="5"/>
      <c r="K5" s="4"/>
      <c r="L5" s="113"/>
    </row>
    <row r="6" spans="1:15" ht="43.5" customHeight="1" x14ac:dyDescent="0.2">
      <c r="A6" s="3" t="s">
        <v>90</v>
      </c>
      <c r="B6" s="2"/>
      <c r="C6" s="147" t="s">
        <v>89</v>
      </c>
      <c r="D6" s="147"/>
      <c r="E6" s="147" t="s">
        <v>121</v>
      </c>
      <c r="F6" s="147"/>
      <c r="G6" s="147"/>
      <c r="H6" s="147"/>
      <c r="I6" s="147"/>
      <c r="J6" s="147"/>
      <c r="K6" s="147"/>
      <c r="L6" s="113"/>
    </row>
    <row r="7" spans="1:15" ht="20.25" x14ac:dyDescent="0.2">
      <c r="A7" s="148" t="s">
        <v>88</v>
      </c>
      <c r="B7" s="149"/>
      <c r="C7" s="149"/>
      <c r="D7" s="149"/>
      <c r="E7" s="149"/>
      <c r="F7" s="149"/>
      <c r="G7" s="149"/>
      <c r="H7" s="149"/>
      <c r="I7" s="149"/>
      <c r="J7" s="149"/>
      <c r="K7" s="149"/>
      <c r="L7" s="113"/>
    </row>
    <row r="8" spans="1:15" ht="15" customHeight="1" x14ac:dyDescent="0.2">
      <c r="A8" s="150" t="s">
        <v>87</v>
      </c>
      <c r="B8" s="152" t="s">
        <v>86</v>
      </c>
      <c r="C8" s="165" t="s">
        <v>85</v>
      </c>
      <c r="D8" s="165" t="s">
        <v>84</v>
      </c>
      <c r="E8" s="165" t="str">
        <f>'[7]BASE 2014'!D8</f>
        <v>Un</v>
      </c>
      <c r="F8" s="167" t="s">
        <v>83</v>
      </c>
      <c r="G8" s="165" t="str">
        <f>'[7]BASE 2014'!E8</f>
        <v>Material</v>
      </c>
      <c r="H8" s="165" t="str">
        <f>'[7]BASE 2014'!F8</f>
        <v>Mão de Obra</v>
      </c>
      <c r="I8" s="171" t="s">
        <v>82</v>
      </c>
      <c r="J8" s="171" t="s">
        <v>81</v>
      </c>
      <c r="K8" s="171" t="s">
        <v>80</v>
      </c>
      <c r="L8" s="113"/>
      <c r="M8" s="185"/>
      <c r="N8" s="184"/>
      <c r="O8" s="183"/>
    </row>
    <row r="9" spans="1:15" ht="15" customHeight="1" x14ac:dyDescent="0.2">
      <c r="A9" s="150"/>
      <c r="B9" s="153"/>
      <c r="C9" s="165"/>
      <c r="D9" s="165"/>
      <c r="E9" s="165"/>
      <c r="F9" s="167"/>
      <c r="G9" s="165"/>
      <c r="H9" s="165"/>
      <c r="I9" s="172"/>
      <c r="J9" s="172"/>
      <c r="K9" s="172"/>
      <c r="L9" s="113"/>
      <c r="M9" s="185"/>
      <c r="N9" s="184"/>
      <c r="O9" s="183"/>
    </row>
    <row r="10" spans="1:15" ht="15" customHeight="1" x14ac:dyDescent="0.2">
      <c r="A10" s="150"/>
      <c r="B10" s="153"/>
      <c r="C10" s="165"/>
      <c r="D10" s="165"/>
      <c r="E10" s="165"/>
      <c r="F10" s="167"/>
      <c r="G10" s="165"/>
      <c r="H10" s="165"/>
      <c r="I10" s="172"/>
      <c r="J10" s="172"/>
      <c r="K10" s="172"/>
      <c r="L10" s="113"/>
      <c r="M10" s="185"/>
      <c r="N10" s="184"/>
      <c r="O10" s="183"/>
    </row>
    <row r="11" spans="1:15" ht="15" customHeight="1" x14ac:dyDescent="0.2">
      <c r="A11" s="151"/>
      <c r="B11" s="154"/>
      <c r="C11" s="166"/>
      <c r="D11" s="166"/>
      <c r="E11" s="166"/>
      <c r="F11" s="168"/>
      <c r="G11" s="166"/>
      <c r="H11" s="166"/>
      <c r="I11" s="173"/>
      <c r="J11" s="173"/>
      <c r="K11" s="173"/>
      <c r="L11" s="113"/>
      <c r="M11" s="185"/>
      <c r="N11" s="184"/>
      <c r="O11" s="183"/>
    </row>
    <row r="12" spans="1:15" x14ac:dyDescent="0.2">
      <c r="A12" s="51">
        <v>1</v>
      </c>
      <c r="B12" s="52"/>
      <c r="C12" s="53"/>
      <c r="D12" s="54" t="s">
        <v>79</v>
      </c>
      <c r="E12" s="55"/>
      <c r="F12" s="56"/>
      <c r="G12" s="55"/>
      <c r="H12" s="55"/>
      <c r="I12" s="57"/>
      <c r="J12" s="57"/>
      <c r="K12" s="57"/>
      <c r="L12" s="113"/>
    </row>
    <row r="13" spans="1:15" x14ac:dyDescent="0.2">
      <c r="A13" s="58" t="s">
        <v>78</v>
      </c>
      <c r="B13" s="59"/>
      <c r="C13" s="60"/>
      <c r="D13" s="61" t="s">
        <v>77</v>
      </c>
      <c r="E13" s="62"/>
      <c r="F13" s="63"/>
      <c r="G13" s="62"/>
      <c r="H13" s="62"/>
      <c r="I13" s="64"/>
      <c r="J13" s="64"/>
      <c r="K13" s="64"/>
      <c r="L13" s="113"/>
      <c r="O13" s="111"/>
    </row>
    <row r="14" spans="1:15" x14ac:dyDescent="0.2">
      <c r="A14" s="65" t="s">
        <v>76</v>
      </c>
      <c r="B14" s="66" t="s">
        <v>120</v>
      </c>
      <c r="C14" s="67" t="s">
        <v>75</v>
      </c>
      <c r="D14" s="68" t="str">
        <f>IF(C14&lt;&gt;0,VLOOKUP(C14,'[7]BASE 2014'!$A$8:$G$4582,3,FALSE),0)</f>
        <v>Locação de container tipo alojamento - área mínima de 13,80 m²</v>
      </c>
      <c r="E14" s="69" t="str">
        <f>IF(C14&lt;&gt;0,VLOOKUP(C14,'[7]BASE 2014'!$A$8:$G$4582,4,FALSE),0)</f>
        <v>UNMES</v>
      </c>
      <c r="F14" s="70">
        <v>6</v>
      </c>
      <c r="G14" s="71">
        <f>IF(C14&lt;&gt;0,VLOOKUP(C14,'[7]BASE 2014'!$A$8:$G$4582,5,FALSE),0)</f>
        <v>698.66</v>
      </c>
      <c r="H14" s="72">
        <f>IF(C14&lt;&gt;0,VLOOKUP(C14,'[7]BASE 2014'!$A$8:$G$4582,6,FALSE),0)</f>
        <v>79.510000000000005</v>
      </c>
      <c r="I14" s="1">
        <v>0</v>
      </c>
      <c r="J14" s="73">
        <v>0.19600000000000001</v>
      </c>
      <c r="K14" s="74">
        <f>TRUNC((I14*F14*(1+J14)),2)</f>
        <v>0</v>
      </c>
      <c r="L14" s="113"/>
      <c r="O14" s="111"/>
    </row>
    <row r="15" spans="1:15" x14ac:dyDescent="0.2">
      <c r="A15" s="65" t="s">
        <v>74</v>
      </c>
      <c r="B15" s="66" t="s">
        <v>120</v>
      </c>
      <c r="C15" s="67" t="s">
        <v>73</v>
      </c>
      <c r="D15" s="68" t="str">
        <f>IF(C15&lt;&gt;0,VLOOKUP(C15,'[7]BASE 2014'!$A$8:$G$4582,3,FALSE),0)</f>
        <v>Placa de identificação para obra</v>
      </c>
      <c r="E15" s="69" t="str">
        <f>IF(C15&lt;&gt;0,VLOOKUP(C15,'[7]BASE 2014'!$A$8:$G$4582,4,FALSE),0)</f>
        <v>M2</v>
      </c>
      <c r="F15" s="70">
        <f>2*3</f>
        <v>6</v>
      </c>
      <c r="G15" s="71">
        <f>IF(C15&lt;&gt;0,VLOOKUP(C15,'[7]BASE 2014'!$A$8:$G$4582,5,FALSE),0)</f>
        <v>791.74</v>
      </c>
      <c r="H15" s="72">
        <f>IF(C15&lt;&gt;0,VLOOKUP(C15,'[7]BASE 2014'!$A$8:$G$4582,6,FALSE),0)</f>
        <v>89.45</v>
      </c>
      <c r="I15" s="1">
        <v>0</v>
      </c>
      <c r="J15" s="73">
        <v>0.19600000000000001</v>
      </c>
      <c r="K15" s="74">
        <f>TRUNC((I15*F15*(1+J15)),2)</f>
        <v>0</v>
      </c>
      <c r="L15" s="113"/>
      <c r="O15" s="111"/>
    </row>
    <row r="16" spans="1:15" x14ac:dyDescent="0.2">
      <c r="A16" s="65" t="s">
        <v>72</v>
      </c>
      <c r="B16" s="66" t="s">
        <v>120</v>
      </c>
      <c r="C16" s="67" t="s">
        <v>71</v>
      </c>
      <c r="D16" s="68" t="str">
        <f>IF(C16&lt;&gt;0,VLOOKUP(C16,'[7]BASE 2014'!$A$8:$G$4582,3,FALSE),0)</f>
        <v>Banheiro químico modelo Standard, com manutenção conforme exigências da CETESB</v>
      </c>
      <c r="E16" s="69" t="str">
        <f>IF(C16&lt;&gt;0,VLOOKUP(C16,'[7]BASE 2014'!$A$8:$G$4582,4,FALSE),0)</f>
        <v>UNMES</v>
      </c>
      <c r="F16" s="70">
        <v>6</v>
      </c>
      <c r="G16" s="71">
        <f>IF(C16&lt;&gt;0,VLOOKUP(C16,'[7]BASE 2014'!$A$8:$G$4582,5,FALSE),0)</f>
        <v>804.1</v>
      </c>
      <c r="H16" s="72">
        <f>IF(C16&lt;&gt;0,VLOOKUP(C16,'[7]BASE 2014'!$A$8:$G$4582,6,FALSE),0)</f>
        <v>0</v>
      </c>
      <c r="I16" s="1">
        <v>0</v>
      </c>
      <c r="J16" s="73">
        <v>0.19600000000000001</v>
      </c>
      <c r="K16" s="74">
        <f>TRUNC((I16*F16*(1+J16)),2)</f>
        <v>0</v>
      </c>
      <c r="L16" s="113"/>
      <c r="O16" s="111"/>
    </row>
    <row r="17" spans="1:15" x14ac:dyDescent="0.2">
      <c r="A17" s="75"/>
      <c r="B17" s="76"/>
      <c r="C17" s="77"/>
      <c r="D17" s="78" t="s">
        <v>70</v>
      </c>
      <c r="E17" s="79"/>
      <c r="F17" s="80"/>
      <c r="G17" s="79"/>
      <c r="H17" s="79"/>
      <c r="I17" s="81"/>
      <c r="J17" s="81"/>
      <c r="K17" s="82">
        <f>SUM(K14:K16)</f>
        <v>0</v>
      </c>
      <c r="L17" s="113"/>
      <c r="O17" s="111"/>
    </row>
    <row r="18" spans="1:15" x14ac:dyDescent="0.2">
      <c r="A18" s="83"/>
      <c r="B18" s="84"/>
      <c r="C18" s="85"/>
      <c r="D18" s="86"/>
      <c r="E18" s="87"/>
      <c r="F18" s="88"/>
      <c r="G18" s="87"/>
      <c r="H18" s="87"/>
      <c r="I18" s="89"/>
      <c r="J18" s="89"/>
      <c r="K18" s="89"/>
      <c r="L18" s="113"/>
      <c r="O18" s="111"/>
    </row>
    <row r="19" spans="1:15" x14ac:dyDescent="0.2">
      <c r="A19" s="90">
        <v>2</v>
      </c>
      <c r="B19" s="52"/>
      <c r="C19" s="91"/>
      <c r="D19" s="54" t="s">
        <v>69</v>
      </c>
      <c r="E19" s="55"/>
      <c r="F19" s="56"/>
      <c r="G19" s="55"/>
      <c r="H19" s="55"/>
      <c r="I19" s="57"/>
      <c r="J19" s="57"/>
      <c r="K19" s="57"/>
      <c r="L19" s="113"/>
      <c r="O19" s="111"/>
    </row>
    <row r="20" spans="1:15" x14ac:dyDescent="0.2">
      <c r="A20" s="58" t="s">
        <v>68</v>
      </c>
      <c r="B20" s="59"/>
      <c r="C20" s="60"/>
      <c r="D20" s="61" t="s">
        <v>64</v>
      </c>
      <c r="E20" s="62"/>
      <c r="F20" s="63"/>
      <c r="G20" s="62"/>
      <c r="H20" s="62"/>
      <c r="I20" s="64"/>
      <c r="J20" s="64"/>
      <c r="K20" s="64"/>
      <c r="L20" s="113"/>
      <c r="O20" s="111"/>
    </row>
    <row r="21" spans="1:15" ht="22.5" x14ac:dyDescent="0.2">
      <c r="A21" s="65" t="s">
        <v>67</v>
      </c>
      <c r="B21" s="66" t="s">
        <v>120</v>
      </c>
      <c r="C21" s="67" t="s">
        <v>66</v>
      </c>
      <c r="D21" s="68" t="str">
        <f>IF(C21&lt;&gt;0,VLOOKUP(C21,'[7]BASE 2014'!$A$8:$G$4582,3,FALSE),0)</f>
        <v>Limpeza manual do terreno, inclusive troncos até 5 cm de diâmetro, com caminhão à disposição dentro da obra, até o raio de 1 km</v>
      </c>
      <c r="E21" s="69" t="str">
        <f>IF(C21&lt;&gt;0,VLOOKUP(C21,'[7]BASE 2014'!$A$8:$G$4582,4,FALSE),0)</f>
        <v>M2</v>
      </c>
      <c r="F21" s="70">
        <f>2220.84*3.5</f>
        <v>7772.9400000000005</v>
      </c>
      <c r="G21" s="71">
        <f>IF(C21&lt;&gt;0,VLOOKUP(C21,'[7]BASE 2014'!$A$8:$G$4582,5,FALSE),0)</f>
        <v>2.63</v>
      </c>
      <c r="H21" s="72">
        <f>IF(C21&lt;&gt;0,VLOOKUP(C21,'[7]BASE 2014'!$A$8:$G$4582,6,FALSE),0)</f>
        <v>4.87</v>
      </c>
      <c r="I21" s="1">
        <v>0</v>
      </c>
      <c r="J21" s="73">
        <v>0.19600000000000001</v>
      </c>
      <c r="K21" s="74">
        <f>TRUNC((I21*F21*(1+J21)),2)</f>
        <v>0</v>
      </c>
      <c r="L21" s="113"/>
      <c r="O21" s="111"/>
    </row>
    <row r="22" spans="1:15" x14ac:dyDescent="0.2">
      <c r="A22" s="92"/>
      <c r="B22" s="93"/>
      <c r="C22" s="94"/>
      <c r="D22" s="95" t="s">
        <v>18</v>
      </c>
      <c r="E22" s="96"/>
      <c r="F22" s="97"/>
      <c r="G22" s="96"/>
      <c r="H22" s="96"/>
      <c r="I22" s="98"/>
      <c r="J22" s="98"/>
      <c r="K22" s="99">
        <f>SUM(K21)</f>
        <v>0</v>
      </c>
      <c r="L22" s="113"/>
      <c r="O22" s="111"/>
    </row>
    <row r="23" spans="1:15" x14ac:dyDescent="0.2">
      <c r="A23" s="58" t="s">
        <v>65</v>
      </c>
      <c r="B23" s="59"/>
      <c r="C23" s="60"/>
      <c r="D23" s="61" t="s">
        <v>64</v>
      </c>
      <c r="E23" s="62"/>
      <c r="F23" s="63"/>
      <c r="G23" s="62"/>
      <c r="H23" s="62"/>
      <c r="I23" s="64"/>
      <c r="J23" s="64"/>
      <c r="K23" s="64"/>
      <c r="L23" s="113"/>
      <c r="O23" s="111"/>
    </row>
    <row r="24" spans="1:15" x14ac:dyDescent="0.2">
      <c r="A24" s="65" t="s">
        <v>63</v>
      </c>
      <c r="B24" s="66" t="s">
        <v>120</v>
      </c>
      <c r="C24" s="67" t="s">
        <v>62</v>
      </c>
      <c r="D24" s="68" t="str">
        <f>IF(C24&lt;&gt;0,VLOOKUP(C24,'[7]BASE 2014'!$A$8:$G$4582,3,FALSE),0)</f>
        <v>Corte, recorte e remoção de árvore inclusive as raízes - diâmetro (DAP)&gt;15cm&lt;30cm</v>
      </c>
      <c r="E24" s="69" t="str">
        <f>IF(C24&lt;&gt;0,VLOOKUP(C24,'[7]BASE 2014'!$A$8:$G$4582,4,FALSE),0)</f>
        <v>UN</v>
      </c>
      <c r="F24" s="70">
        <v>27</v>
      </c>
      <c r="G24" s="71">
        <f>IF(C24&lt;&gt;0,VLOOKUP(C24,'[7]BASE 2014'!$A$8:$G$4582,5,FALSE),0)</f>
        <v>600.97</v>
      </c>
      <c r="H24" s="72">
        <f>IF(C24&lt;&gt;0,VLOOKUP(C24,'[7]BASE 2014'!$A$8:$G$4582,6,FALSE),0)</f>
        <v>187.1</v>
      </c>
      <c r="I24" s="1">
        <v>0</v>
      </c>
      <c r="J24" s="73">
        <v>0.19600000000000001</v>
      </c>
      <c r="K24" s="74">
        <f>TRUNC((I24*F24*(1+J24)),2)</f>
        <v>0</v>
      </c>
      <c r="L24" s="113"/>
      <c r="O24" s="111"/>
    </row>
    <row r="25" spans="1:15" x14ac:dyDescent="0.2">
      <c r="A25" s="92"/>
      <c r="B25" s="93"/>
      <c r="C25" s="94"/>
      <c r="D25" s="95" t="s">
        <v>18</v>
      </c>
      <c r="E25" s="96"/>
      <c r="F25" s="97"/>
      <c r="G25" s="96"/>
      <c r="H25" s="96"/>
      <c r="I25" s="98"/>
      <c r="J25" s="98"/>
      <c r="K25" s="99">
        <f>SUM(K24)</f>
        <v>0</v>
      </c>
      <c r="L25" s="113"/>
      <c r="O25" s="111"/>
    </row>
    <row r="26" spans="1:15" x14ac:dyDescent="0.2">
      <c r="A26" s="75"/>
      <c r="B26" s="76"/>
      <c r="C26" s="77"/>
      <c r="D26" s="78" t="s">
        <v>61</v>
      </c>
      <c r="E26" s="79"/>
      <c r="F26" s="80"/>
      <c r="G26" s="79"/>
      <c r="H26" s="79"/>
      <c r="I26" s="81"/>
      <c r="J26" s="81"/>
      <c r="K26" s="82">
        <f>K22+K25</f>
        <v>0</v>
      </c>
      <c r="L26" s="113"/>
      <c r="O26" s="111"/>
    </row>
    <row r="27" spans="1:15" x14ac:dyDescent="0.2">
      <c r="A27" s="83"/>
      <c r="B27" s="84"/>
      <c r="C27" s="85"/>
      <c r="D27" s="86"/>
      <c r="E27" s="87"/>
      <c r="F27" s="88"/>
      <c r="G27" s="87"/>
      <c r="H27" s="87"/>
      <c r="I27" s="89"/>
      <c r="J27" s="89"/>
      <c r="K27" s="89"/>
      <c r="L27" s="113"/>
      <c r="O27" s="111"/>
    </row>
    <row r="28" spans="1:15" x14ac:dyDescent="0.2">
      <c r="A28" s="90">
        <v>3</v>
      </c>
      <c r="B28" s="52"/>
      <c r="C28" s="91"/>
      <c r="D28" s="54" t="s">
        <v>60</v>
      </c>
      <c r="E28" s="55"/>
      <c r="F28" s="56"/>
      <c r="G28" s="55"/>
      <c r="H28" s="55"/>
      <c r="I28" s="57"/>
      <c r="J28" s="57"/>
      <c r="K28" s="57"/>
      <c r="L28" s="113"/>
      <c r="O28" s="111"/>
    </row>
    <row r="29" spans="1:15" x14ac:dyDescent="0.2">
      <c r="A29" s="58" t="s">
        <v>59</v>
      </c>
      <c r="B29" s="59"/>
      <c r="C29" s="60"/>
      <c r="D29" s="61" t="s">
        <v>58</v>
      </c>
      <c r="E29" s="62"/>
      <c r="F29" s="63"/>
      <c r="G29" s="62"/>
      <c r="H29" s="62"/>
      <c r="I29" s="64"/>
      <c r="J29" s="64"/>
      <c r="K29" s="64"/>
      <c r="L29" s="113"/>
      <c r="O29" s="111"/>
    </row>
    <row r="30" spans="1:15" x14ac:dyDescent="0.2">
      <c r="A30" s="65" t="s">
        <v>57</v>
      </c>
      <c r="B30" s="66" t="s">
        <v>120</v>
      </c>
      <c r="C30" s="67" t="s">
        <v>56</v>
      </c>
      <c r="D30" s="68" t="str">
        <f>IF(C30&lt;&gt;0,VLOOKUP(C30,'[7]BASE 2014'!$A$8:$G$4582,3,FALSE),0)</f>
        <v>Locação de vias, calçadas, tanques e lagoas</v>
      </c>
      <c r="E30" s="69" t="str">
        <f>IF(C30&lt;&gt;0,VLOOKUP(C30,'[7]BASE 2014'!$A$8:$G$4582,4,FALSE),0)</f>
        <v>M2</v>
      </c>
      <c r="F30" s="70">
        <f>F21</f>
        <v>7772.9400000000005</v>
      </c>
      <c r="G30" s="71">
        <f>IF(C30&lt;&gt;0,VLOOKUP(C30,'[7]BASE 2014'!$A$8:$G$4582,5,FALSE),0)</f>
        <v>1.03</v>
      </c>
      <c r="H30" s="72">
        <f>IF(C30&lt;&gt;0,VLOOKUP(C30,'[7]BASE 2014'!$A$8:$G$4582,6,FALSE),0)</f>
        <v>0.8</v>
      </c>
      <c r="I30" s="1">
        <v>0</v>
      </c>
      <c r="J30" s="73">
        <v>0.19600000000000001</v>
      </c>
      <c r="K30" s="74">
        <f>TRUNC((I30*F30*(1+J30)),2)</f>
        <v>0</v>
      </c>
      <c r="L30" s="113"/>
      <c r="O30" s="111"/>
    </row>
    <row r="31" spans="1:15" x14ac:dyDescent="0.2">
      <c r="A31" s="75"/>
      <c r="B31" s="76"/>
      <c r="C31" s="77"/>
      <c r="D31" s="78" t="s">
        <v>55</v>
      </c>
      <c r="E31" s="79"/>
      <c r="F31" s="80"/>
      <c r="G31" s="79"/>
      <c r="H31" s="79"/>
      <c r="I31" s="81"/>
      <c r="J31" s="81"/>
      <c r="K31" s="82">
        <f>K30</f>
        <v>0</v>
      </c>
      <c r="L31" s="113"/>
      <c r="O31" s="111"/>
    </row>
    <row r="32" spans="1:15" x14ac:dyDescent="0.2">
      <c r="A32" s="83"/>
      <c r="B32" s="84"/>
      <c r="C32" s="85"/>
      <c r="D32" s="86"/>
      <c r="E32" s="87"/>
      <c r="F32" s="88"/>
      <c r="G32" s="87"/>
      <c r="H32" s="87"/>
      <c r="I32" s="89"/>
      <c r="J32" s="89"/>
      <c r="K32" s="89"/>
      <c r="L32" s="113"/>
      <c r="O32" s="111"/>
    </row>
    <row r="33" spans="1:15" x14ac:dyDescent="0.2">
      <c r="A33" s="90">
        <v>4</v>
      </c>
      <c r="B33" s="52"/>
      <c r="C33" s="91"/>
      <c r="D33" s="54" t="s">
        <v>54</v>
      </c>
      <c r="E33" s="55"/>
      <c r="F33" s="56"/>
      <c r="G33" s="55"/>
      <c r="H33" s="55"/>
      <c r="I33" s="57"/>
      <c r="J33" s="57"/>
      <c r="K33" s="57"/>
      <c r="L33" s="113"/>
      <c r="O33" s="111"/>
    </row>
    <row r="34" spans="1:15" x14ac:dyDescent="0.2">
      <c r="A34" s="58" t="s">
        <v>53</v>
      </c>
      <c r="B34" s="59"/>
      <c r="C34" s="60"/>
      <c r="D34" s="61" t="s">
        <v>52</v>
      </c>
      <c r="E34" s="62"/>
      <c r="F34" s="63"/>
      <c r="G34" s="62"/>
      <c r="H34" s="62"/>
      <c r="I34" s="64"/>
      <c r="J34" s="64"/>
      <c r="K34" s="64"/>
      <c r="L34" s="113"/>
      <c r="O34" s="111"/>
    </row>
    <row r="35" spans="1:15" x14ac:dyDescent="0.2">
      <c r="A35" s="65" t="s">
        <v>51</v>
      </c>
      <c r="B35" s="66" t="s">
        <v>120</v>
      </c>
      <c r="C35" s="67" t="s">
        <v>23</v>
      </c>
      <c r="D35" s="68" t="str">
        <f>IF(C35&lt;&gt;0,VLOOKUP(C35,'[7]BASE 2014'!$A$8:$G$4582,3,FALSE),0)</f>
        <v>Escavação e carga mecanizada em solo de 1ª categoria, em campo aberto</v>
      </c>
      <c r="E35" s="69" t="str">
        <f>IF(C35&lt;&gt;0,VLOOKUP(C35,'[7]BASE 2014'!$A$8:$G$4582,4,FALSE),0)</f>
        <v>M3</v>
      </c>
      <c r="F35" s="70">
        <f>1240.38+1165.94</f>
        <v>2406.3200000000002</v>
      </c>
      <c r="G35" s="71">
        <f>IF(C35&lt;&gt;0,VLOOKUP(C35,'[7]BASE 2014'!$A$8:$G$4582,5,FALSE),0)</f>
        <v>17.04</v>
      </c>
      <c r="H35" s="72">
        <f>IF(C35&lt;&gt;0,VLOOKUP(C35,'[7]BASE 2014'!$A$8:$G$4582,6,FALSE),0)</f>
        <v>0.27</v>
      </c>
      <c r="I35" s="1">
        <v>0</v>
      </c>
      <c r="J35" s="73">
        <v>0.19600000000000001</v>
      </c>
      <c r="K35" s="74">
        <f>TRUNC((I35*F35*(1+J35)),2)</f>
        <v>0</v>
      </c>
      <c r="L35" s="113"/>
      <c r="O35" s="111"/>
    </row>
    <row r="36" spans="1:15" ht="22.5" x14ac:dyDescent="0.2">
      <c r="A36" s="65" t="s">
        <v>50</v>
      </c>
      <c r="B36" s="66" t="s">
        <v>120</v>
      </c>
      <c r="C36" s="67" t="s">
        <v>21</v>
      </c>
      <c r="D36" s="68" t="str">
        <f>IF(C36&lt;&gt;0,VLOOKUP(C36,'[7]BASE 2014'!$A$8:$G$4582,3,FALSE),0)</f>
        <v>Transporte de solo de 1ª e 2ª categoria por caminhão para distâncias superiores ao 5° km até o 10° km</v>
      </c>
      <c r="E36" s="69" t="str">
        <f>IF(C36&lt;&gt;0,VLOOKUP(C36,'[7]BASE 2014'!$A$8:$G$4582,4,FALSE),0)</f>
        <v>M3</v>
      </c>
      <c r="F36" s="70">
        <f>F35-F37</f>
        <v>2322.67</v>
      </c>
      <c r="G36" s="71">
        <f>IF(C36&lt;&gt;0,VLOOKUP(C36,'[7]BASE 2014'!$A$8:$G$4582,5,FALSE),0)</f>
        <v>19.260000000000002</v>
      </c>
      <c r="H36" s="72">
        <f>IF(C36&lt;&gt;0,VLOOKUP(C36,'[7]BASE 2014'!$A$8:$G$4582,6,FALSE),0)</f>
        <v>0</v>
      </c>
      <c r="I36" s="1">
        <v>0</v>
      </c>
      <c r="J36" s="73">
        <v>0.19600000000000001</v>
      </c>
      <c r="K36" s="74">
        <f>TRUNC((I36*F36*(1+J36)),2)</f>
        <v>0</v>
      </c>
      <c r="L36" s="113"/>
      <c r="O36" s="111"/>
    </row>
    <row r="37" spans="1:15" ht="22.5" x14ac:dyDescent="0.2">
      <c r="A37" s="65" t="s">
        <v>49</v>
      </c>
      <c r="B37" s="66" t="s">
        <v>120</v>
      </c>
      <c r="C37" s="67" t="s">
        <v>48</v>
      </c>
      <c r="D37" s="68" t="str">
        <f>IF(C37&lt;&gt;0,VLOOKUP(C37,'[7]BASE 2014'!$A$8:$G$4582,3,FALSE),0)</f>
        <v>Aterro mecanizado por compensação, solo de 1ª categoria em campo aberto, sem compactação do aterro</v>
      </c>
      <c r="E37" s="69" t="str">
        <f>IF(C37&lt;&gt;0,VLOOKUP(C37,'[7]BASE 2014'!$A$8:$G$4582,4,FALSE),0)</f>
        <v>M3</v>
      </c>
      <c r="F37" s="70">
        <v>83.65</v>
      </c>
      <c r="G37" s="71">
        <f>IF(C37&lt;&gt;0,VLOOKUP(C37,'[7]BASE 2014'!$A$8:$G$4582,5,FALSE),0)</f>
        <v>21.39</v>
      </c>
      <c r="H37" s="72">
        <f>IF(C37&lt;&gt;0,VLOOKUP(C37,'[7]BASE 2014'!$A$8:$G$4582,6,FALSE),0)</f>
        <v>0.39</v>
      </c>
      <c r="I37" s="1">
        <v>0</v>
      </c>
      <c r="J37" s="73">
        <v>0.19600000000000001</v>
      </c>
      <c r="K37" s="74">
        <f>TRUNC((I37*F37*(1+J37)),2)</f>
        <v>0</v>
      </c>
      <c r="L37" s="113"/>
      <c r="O37" s="111"/>
    </row>
    <row r="38" spans="1:15" x14ac:dyDescent="0.2">
      <c r="A38" s="92"/>
      <c r="B38" s="93"/>
      <c r="C38" s="94"/>
      <c r="D38" s="95" t="s">
        <v>18</v>
      </c>
      <c r="E38" s="96"/>
      <c r="F38" s="97"/>
      <c r="G38" s="96"/>
      <c r="H38" s="96"/>
      <c r="I38" s="98"/>
      <c r="J38" s="98"/>
      <c r="K38" s="99">
        <f>K35+K36+K37</f>
        <v>0</v>
      </c>
      <c r="L38" s="113"/>
      <c r="O38" s="111"/>
    </row>
    <row r="39" spans="1:15" x14ac:dyDescent="0.2">
      <c r="A39" s="75"/>
      <c r="B39" s="76"/>
      <c r="C39" s="77"/>
      <c r="D39" s="78" t="s">
        <v>47</v>
      </c>
      <c r="E39" s="79"/>
      <c r="F39" s="80"/>
      <c r="G39" s="79"/>
      <c r="H39" s="79"/>
      <c r="I39" s="81"/>
      <c r="J39" s="81"/>
      <c r="K39" s="82">
        <f>K35+K36+K37</f>
        <v>0</v>
      </c>
      <c r="L39" s="113"/>
      <c r="O39" s="111"/>
    </row>
    <row r="40" spans="1:15" x14ac:dyDescent="0.2">
      <c r="A40" s="83"/>
      <c r="B40" s="84"/>
      <c r="C40" s="85"/>
      <c r="D40" s="86"/>
      <c r="E40" s="87"/>
      <c r="F40" s="88"/>
      <c r="G40" s="87"/>
      <c r="H40" s="87"/>
      <c r="I40" s="89"/>
      <c r="J40" s="89"/>
      <c r="K40" s="89"/>
      <c r="L40" s="113"/>
      <c r="O40" s="111"/>
    </row>
    <row r="41" spans="1:15" x14ac:dyDescent="0.2">
      <c r="A41" s="90">
        <v>5</v>
      </c>
      <c r="B41" s="52"/>
      <c r="C41" s="91"/>
      <c r="D41" s="54" t="s">
        <v>46</v>
      </c>
      <c r="E41" s="55"/>
      <c r="F41" s="56"/>
      <c r="G41" s="55"/>
      <c r="H41" s="55"/>
      <c r="I41" s="57"/>
      <c r="J41" s="57"/>
      <c r="K41" s="57"/>
      <c r="L41" s="113"/>
      <c r="O41" s="111"/>
    </row>
    <row r="42" spans="1:15" x14ac:dyDescent="0.2">
      <c r="A42" s="58" t="s">
        <v>45</v>
      </c>
      <c r="B42" s="59"/>
      <c r="C42" s="60"/>
      <c r="D42" s="61" t="s">
        <v>44</v>
      </c>
      <c r="E42" s="62"/>
      <c r="F42" s="63"/>
      <c r="G42" s="62"/>
      <c r="H42" s="62"/>
      <c r="I42" s="64"/>
      <c r="J42" s="64"/>
      <c r="K42" s="64"/>
      <c r="L42" s="113"/>
      <c r="O42" s="111"/>
    </row>
    <row r="43" spans="1:15" x14ac:dyDescent="0.2">
      <c r="A43" s="65" t="s">
        <v>43</v>
      </c>
      <c r="B43" s="66" t="s">
        <v>120</v>
      </c>
      <c r="C43" s="67" t="s">
        <v>42</v>
      </c>
      <c r="D43" s="68" t="str">
        <f>IF(C43&lt;&gt;0,VLOOKUP(C43,'[7]BASE 2014'!$A$8:$G$4582,3,FALSE),0)</f>
        <v>Regularização e compactação mecanizada de superfície, sem controle do proctor normal</v>
      </c>
      <c r="E43" s="69" t="str">
        <f>IF(C43&lt;&gt;0,VLOOKUP(C43,'[7]BASE 2014'!$A$8:$G$4582,4,FALSE),0)</f>
        <v>M2</v>
      </c>
      <c r="F43" s="70">
        <f>2220.84*3.5</f>
        <v>7772.9400000000005</v>
      </c>
      <c r="G43" s="71">
        <f>IF(C43&lt;&gt;0,VLOOKUP(C43,'[7]BASE 2014'!$A$8:$G$4582,5,FALSE),0)</f>
        <v>3.83</v>
      </c>
      <c r="H43" s="72">
        <f>IF(C43&lt;&gt;0,VLOOKUP(C43,'[7]BASE 2014'!$A$8:$G$4582,6,FALSE),0)</f>
        <v>0.16</v>
      </c>
      <c r="I43" s="1">
        <v>0</v>
      </c>
      <c r="J43" s="73">
        <v>0.19600000000000001</v>
      </c>
      <c r="K43" s="74">
        <f>TRUNC((I43*F43*(1+J43)),2)</f>
        <v>0</v>
      </c>
      <c r="L43" s="113"/>
      <c r="O43" s="111"/>
    </row>
    <row r="44" spans="1:15" x14ac:dyDescent="0.2">
      <c r="A44" s="92"/>
      <c r="B44" s="93"/>
      <c r="C44" s="94"/>
      <c r="D44" s="95" t="s">
        <v>18</v>
      </c>
      <c r="E44" s="96"/>
      <c r="F44" s="97"/>
      <c r="G44" s="96"/>
      <c r="H44" s="96"/>
      <c r="I44" s="98"/>
      <c r="J44" s="98"/>
      <c r="K44" s="99">
        <f>K43</f>
        <v>0</v>
      </c>
      <c r="L44" s="113"/>
      <c r="O44" s="111"/>
    </row>
    <row r="45" spans="1:15" x14ac:dyDescent="0.2">
      <c r="A45" s="58" t="s">
        <v>41</v>
      </c>
      <c r="B45" s="59"/>
      <c r="C45" s="60"/>
      <c r="D45" s="61" t="s">
        <v>40</v>
      </c>
      <c r="E45" s="62"/>
      <c r="F45" s="63"/>
      <c r="G45" s="62"/>
      <c r="H45" s="62"/>
      <c r="I45" s="64"/>
      <c r="J45" s="64"/>
      <c r="K45" s="64"/>
      <c r="L45" s="113"/>
      <c r="O45" s="111"/>
    </row>
    <row r="46" spans="1:15" x14ac:dyDescent="0.2">
      <c r="A46" s="65" t="s">
        <v>39</v>
      </c>
      <c r="B46" s="66" t="s">
        <v>120</v>
      </c>
      <c r="C46" s="67" t="s">
        <v>38</v>
      </c>
      <c r="D46" s="68" t="str">
        <f>IF(C46&lt;&gt;0,VLOOKUP(C46,'[7]BASE 2014'!$A$8:$G$4582,3,FALSE),0)</f>
        <v>Base de brita graduada</v>
      </c>
      <c r="E46" s="69" t="str">
        <f>IF(C46&lt;&gt;0,VLOOKUP(C46,'[7]BASE 2014'!$A$8:$G$4582,4,FALSE),0)</f>
        <v>M3</v>
      </c>
      <c r="F46" s="70">
        <f>F43*0.1</f>
        <v>777.2940000000001</v>
      </c>
      <c r="G46" s="71">
        <f>IF(C46&lt;&gt;0,VLOOKUP(C46,'[7]BASE 2014'!$A$8:$G$4582,5,FALSE),0)</f>
        <v>207.23</v>
      </c>
      <c r="H46" s="72">
        <f>IF(C46&lt;&gt;0,VLOOKUP(C46,'[7]BASE 2014'!$A$8:$G$4582,6,FALSE),0)</f>
        <v>19.47</v>
      </c>
      <c r="I46" s="1">
        <v>0</v>
      </c>
      <c r="J46" s="73">
        <v>0.19600000000000001</v>
      </c>
      <c r="K46" s="74">
        <f>TRUNC((I46*F46*(1+J46)),2)</f>
        <v>0</v>
      </c>
      <c r="L46" s="113"/>
      <c r="O46" s="111"/>
    </row>
    <row r="47" spans="1:15" x14ac:dyDescent="0.2">
      <c r="A47" s="92"/>
      <c r="B47" s="93"/>
      <c r="C47" s="94"/>
      <c r="D47" s="95" t="s">
        <v>18</v>
      </c>
      <c r="E47" s="96"/>
      <c r="F47" s="97"/>
      <c r="G47" s="96"/>
      <c r="H47" s="96"/>
      <c r="I47" s="98"/>
      <c r="J47" s="98"/>
      <c r="K47" s="99">
        <f>K46</f>
        <v>0</v>
      </c>
      <c r="L47" s="113"/>
      <c r="O47" s="111"/>
    </row>
    <row r="48" spans="1:15" ht="22.5" x14ac:dyDescent="0.2">
      <c r="A48" s="58" t="s">
        <v>37</v>
      </c>
      <c r="B48" s="59"/>
      <c r="C48" s="60"/>
      <c r="D48" s="61" t="s">
        <v>36</v>
      </c>
      <c r="E48" s="62"/>
      <c r="F48" s="63"/>
      <c r="G48" s="62"/>
      <c r="H48" s="62"/>
      <c r="I48" s="64"/>
      <c r="J48" s="64"/>
      <c r="K48" s="64"/>
      <c r="L48" s="113"/>
      <c r="O48" s="111"/>
    </row>
    <row r="49" spans="1:16" x14ac:dyDescent="0.2">
      <c r="A49" s="65" t="s">
        <v>35</v>
      </c>
      <c r="B49" s="66" t="s">
        <v>120</v>
      </c>
      <c r="C49" s="67" t="s">
        <v>25</v>
      </c>
      <c r="D49" s="68" t="str">
        <f>IF(C49&lt;&gt;0,VLOOKUP(C49,'[7]BASE 2014'!$A$8:$G$4582,3,FALSE),0)</f>
        <v>Levantamento planimétrico de área pavimentada para veículo e pedestre</v>
      </c>
      <c r="E49" s="69" t="str">
        <f>IF(C49&lt;&gt;0,VLOOKUP(C49,'[7]BASE 2014'!$A$8:$G$4582,4,FALSE),0)</f>
        <v>M2</v>
      </c>
      <c r="F49" s="70">
        <f>2220.84*2.5</f>
        <v>5552.1</v>
      </c>
      <c r="G49" s="71">
        <f>IF(C49&lt;&gt;0,VLOOKUP(C49,'[7]BASE 2014'!$A$8:$G$4582,5,FALSE),0)</f>
        <v>0.05</v>
      </c>
      <c r="H49" s="72">
        <f>IF(C49&lt;&gt;0,VLOOKUP(C49,'[7]BASE 2014'!$A$8:$G$4582,6,FALSE),0)</f>
        <v>0.15</v>
      </c>
      <c r="I49" s="1">
        <v>0</v>
      </c>
      <c r="J49" s="73">
        <v>0.19600000000000001</v>
      </c>
      <c r="K49" s="74">
        <f>TRUNC((I49*F49*(1+J49)),2)</f>
        <v>0</v>
      </c>
      <c r="L49" s="113"/>
      <c r="O49" s="111"/>
    </row>
    <row r="50" spans="1:16" x14ac:dyDescent="0.2">
      <c r="A50" s="65" t="s">
        <v>34</v>
      </c>
      <c r="B50" s="66" t="s">
        <v>120</v>
      </c>
      <c r="C50" s="67" t="s">
        <v>33</v>
      </c>
      <c r="D50" s="68" t="str">
        <f>IF(C50&lt;&gt;0,VLOOKUP(C50,'[7]BASE 2014'!$A$8:$G$4582,3,FALSE),0)</f>
        <v>Imprimação betuminosa impermeabilizante</v>
      </c>
      <c r="E50" s="69" t="str">
        <f>IF(C50&lt;&gt;0,VLOOKUP(C50,'[7]BASE 2014'!$A$8:$G$4582,4,FALSE),0)</f>
        <v>M2</v>
      </c>
      <c r="F50" s="70">
        <f>2220.84*2.5</f>
        <v>5552.1</v>
      </c>
      <c r="G50" s="71">
        <f>IF(C50&lt;&gt;0,VLOOKUP(C50,'[7]BASE 2014'!$A$8:$G$4582,5,FALSE),0)</f>
        <v>15.6</v>
      </c>
      <c r="H50" s="72">
        <f>IF(C50&lt;&gt;0,VLOOKUP(C50,'[7]BASE 2014'!$A$8:$G$4582,6,FALSE),0)</f>
        <v>0.12</v>
      </c>
      <c r="I50" s="1">
        <v>0</v>
      </c>
      <c r="J50" s="73">
        <v>0.19600000000000001</v>
      </c>
      <c r="K50" s="74">
        <f>TRUNC((I50*F50*(1+J50)),2)</f>
        <v>0</v>
      </c>
      <c r="L50" s="113"/>
      <c r="O50" s="111"/>
    </row>
    <row r="51" spans="1:16" x14ac:dyDescent="0.2">
      <c r="A51" s="65" t="s">
        <v>32</v>
      </c>
      <c r="B51" s="66" t="s">
        <v>120</v>
      </c>
      <c r="C51" s="67" t="s">
        <v>31</v>
      </c>
      <c r="D51" s="68" t="str">
        <f>IF(C51&lt;&gt;0,VLOOKUP(C51,'[7]BASE 2014'!$A$8:$G$4582,3,FALSE),0)</f>
        <v>Imprimação betuminosa ligante</v>
      </c>
      <c r="E51" s="69" t="str">
        <f>IF(C51&lt;&gt;0,VLOOKUP(C51,'[7]BASE 2014'!$A$8:$G$4582,4,FALSE),0)</f>
        <v>M2</v>
      </c>
      <c r="F51" s="70">
        <f>F50</f>
        <v>5552.1</v>
      </c>
      <c r="G51" s="71">
        <f>IF(C51&lt;&gt;0,VLOOKUP(C51,'[7]BASE 2014'!$A$8:$G$4582,5,FALSE),0)</f>
        <v>7.7</v>
      </c>
      <c r="H51" s="72">
        <f>IF(C51&lt;&gt;0,VLOOKUP(C51,'[7]BASE 2014'!$A$8:$G$4582,6,FALSE),0)</f>
        <v>0.1</v>
      </c>
      <c r="I51" s="1">
        <v>0</v>
      </c>
      <c r="J51" s="73">
        <v>0.19600000000000001</v>
      </c>
      <c r="K51" s="74">
        <f>TRUNC((I51*F51*(1+J51)),2)</f>
        <v>0</v>
      </c>
      <c r="L51" s="113"/>
      <c r="O51" s="111"/>
    </row>
    <row r="52" spans="1:16" x14ac:dyDescent="0.2">
      <c r="A52" s="65" t="s">
        <v>30</v>
      </c>
      <c r="B52" s="66" t="s">
        <v>120</v>
      </c>
      <c r="C52" s="67" t="s">
        <v>29</v>
      </c>
      <c r="D52" s="68" t="str">
        <f>IF(C52&lt;&gt;0,VLOOKUP(C52,'[7]BASE 2014'!$A$8:$G$4582,3,FALSE),0)</f>
        <v>Camada de rolamento em concreto betuminoso usinado quente - CBUQ</v>
      </c>
      <c r="E52" s="69" t="str">
        <f>IF(C52&lt;&gt;0,VLOOKUP(C52,'[7]BASE 2014'!$A$8:$G$4582,4,FALSE),0)</f>
        <v>M3</v>
      </c>
      <c r="F52" s="70">
        <f>F50*0.03</f>
        <v>166.56300000000002</v>
      </c>
      <c r="G52" s="71">
        <f>IF(C52&lt;&gt;0,VLOOKUP(C52,'[7]BASE 2014'!$A$8:$G$4582,5,FALSE),0)</f>
        <v>1688.09</v>
      </c>
      <c r="H52" s="72">
        <f>IF(C52&lt;&gt;0,VLOOKUP(C52,'[7]BASE 2014'!$A$8:$G$4582,6,FALSE),0)</f>
        <v>16.22</v>
      </c>
      <c r="I52" s="1">
        <v>0</v>
      </c>
      <c r="J52" s="73">
        <v>0.19600000000000001</v>
      </c>
      <c r="K52" s="74">
        <f>TRUNC((I52*F52*(1+J52)),2)</f>
        <v>0</v>
      </c>
      <c r="L52" s="113"/>
      <c r="O52" s="111"/>
    </row>
    <row r="53" spans="1:16" x14ac:dyDescent="0.2">
      <c r="A53" s="92"/>
      <c r="B53" s="93"/>
      <c r="C53" s="94"/>
      <c r="D53" s="95" t="s">
        <v>18</v>
      </c>
      <c r="E53" s="96"/>
      <c r="F53" s="97"/>
      <c r="G53" s="96"/>
      <c r="H53" s="96"/>
      <c r="I53" s="98"/>
      <c r="J53" s="98"/>
      <c r="K53" s="99">
        <f>SUM(K49:K52)</f>
        <v>0</v>
      </c>
      <c r="L53" s="113"/>
      <c r="O53" s="111"/>
    </row>
    <row r="54" spans="1:16" x14ac:dyDescent="0.2">
      <c r="A54" s="58" t="s">
        <v>28</v>
      </c>
      <c r="B54" s="59"/>
      <c r="C54" s="60"/>
      <c r="D54" s="61" t="s">
        <v>27</v>
      </c>
      <c r="E54" s="62"/>
      <c r="F54" s="63"/>
      <c r="G54" s="62"/>
      <c r="H54" s="62"/>
      <c r="I54" s="64"/>
      <c r="J54" s="64"/>
      <c r="K54" s="64"/>
      <c r="L54" s="113"/>
      <c r="O54" s="111"/>
    </row>
    <row r="55" spans="1:16" x14ac:dyDescent="0.2">
      <c r="A55" s="65" t="s">
        <v>26</v>
      </c>
      <c r="B55" s="66" t="s">
        <v>120</v>
      </c>
      <c r="C55" s="67" t="s">
        <v>25</v>
      </c>
      <c r="D55" s="68" t="str">
        <f>IF(C55&lt;&gt;0,VLOOKUP(C55,'[7]BASE 2014'!$A$8:$G$4582,3,FALSE),0)</f>
        <v>Levantamento planimétrico de área pavimentada para veículo e pedestre</v>
      </c>
      <c r="E55" s="69" t="str">
        <f>IF(C55&lt;&gt;0,VLOOKUP(C55,'[7]BASE 2014'!$A$8:$G$4582,4,FALSE),0)</f>
        <v>M2</v>
      </c>
      <c r="F55" s="70">
        <f>F58</f>
        <v>80</v>
      </c>
      <c r="G55" s="71">
        <f>IF(C55&lt;&gt;0,VLOOKUP(C55,'[7]BASE 2014'!$A$8:$G$4582,5,FALSE),0)</f>
        <v>0.05</v>
      </c>
      <c r="H55" s="72">
        <f>IF(C55&lt;&gt;0,VLOOKUP(C55,'[7]BASE 2014'!$A$8:$G$4582,6,FALSE),0)</f>
        <v>0.15</v>
      </c>
      <c r="I55" s="1">
        <v>0</v>
      </c>
      <c r="J55" s="73">
        <v>0.19600000000000001</v>
      </c>
      <c r="K55" s="74">
        <f>TRUNC((I55*F55*(1+J55)),2)</f>
        <v>0</v>
      </c>
      <c r="L55" s="113"/>
      <c r="O55" s="111"/>
    </row>
    <row r="56" spans="1:16" x14ac:dyDescent="0.2">
      <c r="A56" s="65" t="s">
        <v>24</v>
      </c>
      <c r="B56" s="66" t="s">
        <v>120</v>
      </c>
      <c r="C56" s="67" t="s">
        <v>23</v>
      </c>
      <c r="D56" s="68" t="str">
        <f>IF(C56&lt;&gt;0,VLOOKUP(C56,'[7]BASE 2014'!$A$8:$G$4582,3,FALSE),0)</f>
        <v>Escavação e carga mecanizada em solo de 1ª categoria, em campo aberto</v>
      </c>
      <c r="E56" s="69" t="str">
        <f>IF(C56&lt;&gt;0,VLOOKUP(C56,'[7]BASE 2014'!$A$8:$G$4582,4,FALSE),0)</f>
        <v>M3</v>
      </c>
      <c r="F56" s="70">
        <f>(4*4*5*0.11)</f>
        <v>8.8000000000000007</v>
      </c>
      <c r="G56" s="71">
        <f>IF(C56&lt;&gt;0,VLOOKUP(C56,'[7]BASE 2014'!$A$8:$G$4582,5,FALSE),0)</f>
        <v>17.04</v>
      </c>
      <c r="H56" s="72">
        <f>IF(C56&lt;&gt;0,VLOOKUP(C56,'[7]BASE 2014'!$A$8:$G$4582,6,FALSE),0)</f>
        <v>0.27</v>
      </c>
      <c r="I56" s="1">
        <v>0</v>
      </c>
      <c r="J56" s="73">
        <v>0.19600000000000001</v>
      </c>
      <c r="K56" s="74">
        <f>TRUNC((I56*F56*(1+J56)),2)</f>
        <v>0</v>
      </c>
      <c r="L56" s="113"/>
      <c r="O56" s="111"/>
    </row>
    <row r="57" spans="1:16" ht="22.5" x14ac:dyDescent="0.2">
      <c r="A57" s="65" t="s">
        <v>22</v>
      </c>
      <c r="B57" s="66" t="s">
        <v>120</v>
      </c>
      <c r="C57" s="67" t="s">
        <v>21</v>
      </c>
      <c r="D57" s="68" t="str">
        <f>IF(C57&lt;&gt;0,VLOOKUP(C57,'[7]BASE 2014'!$A$8:$G$4582,3,FALSE),0)</f>
        <v>Transporte de solo de 1ª e 2ª categoria por caminhão para distâncias superiores ao 5° km até o 10° km</v>
      </c>
      <c r="E57" s="69" t="str">
        <f>IF(C57&lt;&gt;0,VLOOKUP(C57,'[7]BASE 2014'!$A$8:$G$4582,4,FALSE),0)</f>
        <v>M3</v>
      </c>
      <c r="F57" s="70">
        <f>F56*1.3</f>
        <v>11.440000000000001</v>
      </c>
      <c r="G57" s="71">
        <f>IF(C57&lt;&gt;0,VLOOKUP(C57,'[7]BASE 2014'!$A$8:$G$4582,5,FALSE),0)</f>
        <v>19.260000000000002</v>
      </c>
      <c r="H57" s="72">
        <f>IF(C57&lt;&gt;0,VLOOKUP(C57,'[7]BASE 2014'!$A$8:$G$4582,6,FALSE),0)</f>
        <v>0</v>
      </c>
      <c r="I57" s="1">
        <v>0</v>
      </c>
      <c r="J57" s="73">
        <v>0.19600000000000001</v>
      </c>
      <c r="K57" s="74">
        <f>TRUNC((I57*F57*(1+J57)),2)</f>
        <v>0</v>
      </c>
      <c r="L57" s="113"/>
      <c r="O57" s="111"/>
    </row>
    <row r="58" spans="1:16" ht="22.5" x14ac:dyDescent="0.2">
      <c r="A58" s="65" t="s">
        <v>20</v>
      </c>
      <c r="B58" s="66" t="s">
        <v>120</v>
      </c>
      <c r="C58" s="67" t="s">
        <v>19</v>
      </c>
      <c r="D58" s="68" t="str">
        <f>IF(C58&lt;&gt;0,VLOOKUP(C58,'[7]BASE 2014'!$A$8:$G$4582,3,FALSE),0)</f>
        <v>Pavimentação em lajota de concreto 35 MPa, espessura 6 cm, colorido, tipos: raquete, retangular, sextavado e 16 faces, com rejunte em areia</v>
      </c>
      <c r="E58" s="69" t="str">
        <f>IF(C58&lt;&gt;0,VLOOKUP(C58,'[7]BASE 2014'!$A$8:$G$4582,4,FALSE),0)</f>
        <v>M2</v>
      </c>
      <c r="F58" s="70">
        <f>4*4*5</f>
        <v>80</v>
      </c>
      <c r="G58" s="71">
        <f>IF(C58&lt;&gt;0,VLOOKUP(C58,'[7]BASE 2014'!$A$8:$G$4582,5,FALSE),0)</f>
        <v>79.150000000000006</v>
      </c>
      <c r="H58" s="72">
        <f>IF(C58&lt;&gt;0,VLOOKUP(C58,'[7]BASE 2014'!$A$8:$G$4582,6,FALSE),0)</f>
        <v>18.79</v>
      </c>
      <c r="I58" s="1">
        <v>0</v>
      </c>
      <c r="J58" s="73">
        <v>0.19600000000000001</v>
      </c>
      <c r="K58" s="74">
        <f>TRUNC((I58*F58*(1+J58)),2)</f>
        <v>0</v>
      </c>
      <c r="L58" s="113"/>
      <c r="O58" s="111"/>
    </row>
    <row r="59" spans="1:16" x14ac:dyDescent="0.2">
      <c r="A59" s="92"/>
      <c r="B59" s="93"/>
      <c r="C59" s="94"/>
      <c r="D59" s="95" t="s">
        <v>18</v>
      </c>
      <c r="E59" s="96"/>
      <c r="F59" s="97"/>
      <c r="G59" s="96"/>
      <c r="H59" s="96"/>
      <c r="I59" s="98"/>
      <c r="J59" s="98"/>
      <c r="K59" s="99">
        <f>SUM(K55:K58)</f>
        <v>0</v>
      </c>
      <c r="L59" s="113"/>
      <c r="O59" s="111"/>
    </row>
    <row r="60" spans="1:16" x14ac:dyDescent="0.2">
      <c r="A60" s="75"/>
      <c r="B60" s="76"/>
      <c r="C60" s="77"/>
      <c r="D60" s="78" t="s">
        <v>17</v>
      </c>
      <c r="E60" s="79"/>
      <c r="F60" s="80"/>
      <c r="G60" s="79"/>
      <c r="H60" s="79"/>
      <c r="I60" s="81"/>
      <c r="J60" s="81"/>
      <c r="K60" s="82">
        <f>K44+K47+K53+K59</f>
        <v>0</v>
      </c>
      <c r="L60" s="113"/>
      <c r="O60" s="111"/>
    </row>
    <row r="61" spans="1:16" x14ac:dyDescent="0.2">
      <c r="A61" s="83"/>
      <c r="B61" s="84"/>
      <c r="C61" s="85"/>
      <c r="D61" s="86"/>
      <c r="E61" s="87"/>
      <c r="F61" s="88"/>
      <c r="G61" s="87"/>
      <c r="H61" s="87"/>
      <c r="I61" s="89"/>
      <c r="J61" s="89"/>
      <c r="K61" s="89"/>
      <c r="L61" s="113"/>
      <c r="O61" s="111"/>
      <c r="P61" s="114"/>
    </row>
    <row r="62" spans="1:16" x14ac:dyDescent="0.2">
      <c r="A62" s="90">
        <v>6</v>
      </c>
      <c r="B62" s="52"/>
      <c r="C62" s="91"/>
      <c r="D62" s="54" t="s">
        <v>16</v>
      </c>
      <c r="E62" s="55"/>
      <c r="F62" s="56"/>
      <c r="G62" s="55"/>
      <c r="H62" s="55"/>
      <c r="I62" s="57"/>
      <c r="J62" s="57"/>
      <c r="K62" s="57"/>
      <c r="L62" s="113"/>
      <c r="O62" s="111"/>
    </row>
    <row r="63" spans="1:16" x14ac:dyDescent="0.2">
      <c r="A63" s="58" t="s">
        <v>15</v>
      </c>
      <c r="B63" s="59"/>
      <c r="C63" s="100"/>
      <c r="D63" s="61" t="s">
        <v>14</v>
      </c>
      <c r="E63" s="62"/>
      <c r="F63" s="63"/>
      <c r="G63" s="62"/>
      <c r="H63" s="62"/>
      <c r="I63" s="64"/>
      <c r="J63" s="64"/>
      <c r="K63" s="64"/>
      <c r="L63" s="113"/>
      <c r="O63" s="111"/>
    </row>
    <row r="64" spans="1:16" x14ac:dyDescent="0.2">
      <c r="A64" s="65" t="s">
        <v>13</v>
      </c>
      <c r="B64" s="66" t="s">
        <v>120</v>
      </c>
      <c r="C64" s="67" t="s">
        <v>12</v>
      </c>
      <c r="D64" s="68" t="str">
        <f>IF(C64&lt;&gt;0,VLOOKUP(C64,'[7]BASE 2014'!$A$8:$G$4582,3,FALSE),0)</f>
        <v>Limpeza, pré marcação e pré pintura de solo</v>
      </c>
      <c r="E64" s="69" t="str">
        <f>IF(C64&lt;&gt;0,VLOOKUP(C64,'[7]BASE 2014'!$A$8:$G$4582,4,FALSE),0)</f>
        <v>M2</v>
      </c>
      <c r="F64" s="101">
        <v>432.5</v>
      </c>
      <c r="G64" s="71">
        <f>IF(C64&lt;&gt;0,VLOOKUP(C64,'[7]BASE 2014'!$A$8:$G$4582,5,FALSE),0)</f>
        <v>74.62</v>
      </c>
      <c r="H64" s="72">
        <f>IF(C64&lt;&gt;0,VLOOKUP(C64,'[7]BASE 2014'!$A$8:$G$4582,6,FALSE),0)</f>
        <v>0</v>
      </c>
      <c r="I64" s="1">
        <v>0</v>
      </c>
      <c r="J64" s="73">
        <v>0.19600000000000001</v>
      </c>
      <c r="K64" s="74">
        <f>TRUNC((I64*F64*(1+J64)),2)</f>
        <v>0</v>
      </c>
      <c r="L64" s="113"/>
      <c r="O64" s="111"/>
    </row>
    <row r="65" spans="1:16" x14ac:dyDescent="0.2">
      <c r="A65" s="65" t="s">
        <v>11</v>
      </c>
      <c r="B65" s="66" t="s">
        <v>120</v>
      </c>
      <c r="C65" s="67" t="s">
        <v>10</v>
      </c>
      <c r="D65" s="68" t="str">
        <f>IF(C65&lt;&gt;0,VLOOKUP(C65,'[7]BASE 2014'!$A$8:$G$4582,3,FALSE),0)</f>
        <v>Sinalização horizontal em termoplástico de alto relevo</v>
      </c>
      <c r="E65" s="69" t="str">
        <f>IF(C65&lt;&gt;0,VLOOKUP(C65,'[7]BASE 2014'!$A$8:$G$4582,4,FALSE),0)</f>
        <v>M2</v>
      </c>
      <c r="F65" s="101">
        <v>432.5</v>
      </c>
      <c r="G65" s="71">
        <f>IF(C65&lt;&gt;0,VLOOKUP(C65,'[7]BASE 2014'!$A$8:$G$4582,5,FALSE),0)</f>
        <v>220.9</v>
      </c>
      <c r="H65" s="72">
        <f>IF(C65&lt;&gt;0,VLOOKUP(C65,'[7]BASE 2014'!$A$8:$G$4582,6,FALSE),0)</f>
        <v>0</v>
      </c>
      <c r="I65" s="1">
        <v>0</v>
      </c>
      <c r="J65" s="73">
        <v>0.19600000000000001</v>
      </c>
      <c r="K65" s="74">
        <f>TRUNC((I65*F65*(1+J65)),2)</f>
        <v>0</v>
      </c>
      <c r="L65" s="113"/>
      <c r="O65" s="111"/>
    </row>
    <row r="66" spans="1:16" x14ac:dyDescent="0.2">
      <c r="A66" s="102"/>
      <c r="B66" s="103"/>
      <c r="C66" s="104"/>
      <c r="D66" s="105" t="s">
        <v>9</v>
      </c>
      <c r="E66" s="106"/>
      <c r="F66" s="107"/>
      <c r="G66" s="106"/>
      <c r="H66" s="106"/>
      <c r="I66" s="108"/>
      <c r="J66" s="108"/>
      <c r="K66" s="109">
        <f>SUM(K64:K65)</f>
        <v>0</v>
      </c>
      <c r="L66" s="113"/>
      <c r="N66" s="114"/>
      <c r="O66" s="14"/>
    </row>
    <row r="67" spans="1:16" x14ac:dyDescent="0.2">
      <c r="A67" s="83"/>
      <c r="B67" s="84"/>
      <c r="C67" s="85"/>
      <c r="D67" s="86"/>
      <c r="E67" s="87"/>
      <c r="F67" s="88"/>
      <c r="G67" s="87"/>
      <c r="H67" s="87"/>
      <c r="I67" s="89"/>
      <c r="J67" s="89"/>
      <c r="K67" s="89"/>
      <c r="L67" s="113"/>
      <c r="N67" s="115"/>
      <c r="O67" s="116"/>
    </row>
    <row r="68" spans="1:16" s="118" customFormat="1" ht="11.25" x14ac:dyDescent="0.2">
      <c r="A68" s="155" t="s">
        <v>8</v>
      </c>
      <c r="B68" s="156"/>
      <c r="C68" s="157"/>
      <c r="D68" s="174"/>
      <c r="E68" s="175"/>
      <c r="F68" s="175"/>
      <c r="G68" s="175"/>
      <c r="H68" s="175"/>
      <c r="I68" s="175"/>
      <c r="J68" s="175"/>
      <c r="K68" s="176"/>
      <c r="L68" s="117"/>
      <c r="M68" s="110"/>
      <c r="O68" s="119"/>
      <c r="P68" s="120"/>
    </row>
    <row r="69" spans="1:16" s="118" customFormat="1" ht="11.25" x14ac:dyDescent="0.2">
      <c r="A69" s="158"/>
      <c r="B69" s="159"/>
      <c r="C69" s="160"/>
      <c r="D69" s="177"/>
      <c r="E69" s="178"/>
      <c r="F69" s="178"/>
      <c r="G69" s="178"/>
      <c r="H69" s="178"/>
      <c r="I69" s="178"/>
      <c r="J69" s="178"/>
      <c r="K69" s="179"/>
      <c r="L69" s="117"/>
      <c r="M69" s="110"/>
    </row>
    <row r="70" spans="1:16" s="118" customFormat="1" ht="11.25" x14ac:dyDescent="0.2">
      <c r="A70" s="158"/>
      <c r="B70" s="159"/>
      <c r="C70" s="160"/>
      <c r="D70" s="177"/>
      <c r="E70" s="178"/>
      <c r="F70" s="178"/>
      <c r="G70" s="178"/>
      <c r="H70" s="178"/>
      <c r="I70" s="178"/>
      <c r="J70" s="178"/>
      <c r="K70" s="179"/>
      <c r="L70" s="117"/>
      <c r="M70" s="110"/>
      <c r="O70" s="121"/>
      <c r="P70" s="120"/>
    </row>
    <row r="71" spans="1:16" s="118" customFormat="1" ht="11.25" x14ac:dyDescent="0.2">
      <c r="A71" s="158"/>
      <c r="B71" s="159"/>
      <c r="C71" s="160"/>
      <c r="D71" s="180"/>
      <c r="E71" s="181"/>
      <c r="F71" s="181"/>
      <c r="G71" s="181"/>
      <c r="H71" s="181"/>
      <c r="I71" s="181"/>
      <c r="J71" s="181"/>
      <c r="K71" s="182"/>
      <c r="L71" s="117"/>
      <c r="M71" s="110"/>
    </row>
    <row r="72" spans="1:16" s="118" customFormat="1" ht="27" customHeight="1" x14ac:dyDescent="0.2">
      <c r="A72" s="161"/>
      <c r="B72" s="162"/>
      <c r="C72" s="163"/>
      <c r="D72" s="164" t="s">
        <v>7</v>
      </c>
      <c r="E72" s="164"/>
      <c r="F72" s="164"/>
      <c r="G72" s="164"/>
      <c r="H72" s="164"/>
      <c r="I72" s="164"/>
      <c r="J72" s="169">
        <f>K66+K60+K39+K31+K26+K17</f>
        <v>0</v>
      </c>
      <c r="K72" s="170"/>
      <c r="L72" s="117"/>
      <c r="M72" s="110"/>
      <c r="O72" s="119"/>
      <c r="P72" s="122"/>
    </row>
    <row r="73" spans="1:16" ht="29.25" customHeight="1" x14ac:dyDescent="0.2">
      <c r="A73" s="143" t="s">
        <v>6</v>
      </c>
      <c r="B73" s="144"/>
      <c r="C73" s="144"/>
      <c r="D73" s="144"/>
      <c r="E73" s="144"/>
      <c r="F73" s="144"/>
      <c r="G73" s="144"/>
      <c r="H73" s="144"/>
      <c r="I73" s="144"/>
      <c r="J73" s="144"/>
      <c r="K73" s="144"/>
      <c r="L73" s="113"/>
      <c r="M73" s="14"/>
      <c r="N73" s="14"/>
      <c r="O73" s="14"/>
    </row>
    <row r="74" spans="1:16" x14ac:dyDescent="0.2">
      <c r="A74" s="141" t="s">
        <v>5</v>
      </c>
      <c r="B74" s="142"/>
      <c r="C74" s="142"/>
      <c r="D74" s="142"/>
      <c r="E74" s="142"/>
      <c r="F74" s="142"/>
      <c r="G74" s="142"/>
      <c r="H74" s="142"/>
      <c r="I74" s="142"/>
      <c r="J74" s="142"/>
      <c r="K74" s="142"/>
      <c r="L74" s="113"/>
      <c r="M74" s="14"/>
      <c r="N74" s="14"/>
      <c r="O74" s="14"/>
    </row>
    <row r="75" spans="1:16" x14ac:dyDescent="0.2">
      <c r="A75" s="142"/>
      <c r="B75" s="142"/>
      <c r="C75" s="142"/>
      <c r="D75" s="142"/>
      <c r="E75" s="142"/>
      <c r="F75" s="142"/>
      <c r="G75" s="142"/>
      <c r="H75" s="142"/>
      <c r="I75" s="142"/>
      <c r="J75" s="142"/>
      <c r="K75" s="142"/>
      <c r="L75" s="113"/>
      <c r="M75" s="14"/>
      <c r="N75" s="14"/>
      <c r="O75" s="14"/>
    </row>
    <row r="76" spans="1:16" x14ac:dyDescent="0.2">
      <c r="A76" s="142"/>
      <c r="B76" s="142"/>
      <c r="C76" s="142"/>
      <c r="D76" s="142"/>
      <c r="E76" s="142"/>
      <c r="F76" s="142"/>
      <c r="G76" s="142"/>
      <c r="H76" s="142"/>
      <c r="I76" s="142"/>
      <c r="J76" s="142"/>
      <c r="K76" s="142"/>
      <c r="L76" s="113"/>
      <c r="M76" s="14"/>
      <c r="N76" s="14"/>
      <c r="O76" s="14"/>
    </row>
    <row r="77" spans="1:16" x14ac:dyDescent="0.2">
      <c r="A77" s="142"/>
      <c r="B77" s="142"/>
      <c r="C77" s="142"/>
      <c r="D77" s="142"/>
      <c r="E77" s="142"/>
      <c r="F77" s="142"/>
      <c r="G77" s="142"/>
      <c r="H77" s="142"/>
      <c r="I77" s="142"/>
      <c r="J77" s="142"/>
      <c r="K77" s="142"/>
      <c r="L77" s="113"/>
      <c r="M77" s="14"/>
      <c r="N77" s="14"/>
      <c r="O77" s="14"/>
    </row>
    <row r="78" spans="1:16" x14ac:dyDescent="0.2">
      <c r="A78" s="142"/>
      <c r="B78" s="142"/>
      <c r="C78" s="142"/>
      <c r="D78" s="142"/>
      <c r="E78" s="142"/>
      <c r="F78" s="142"/>
      <c r="G78" s="142"/>
      <c r="H78" s="142"/>
      <c r="I78" s="142"/>
      <c r="J78" s="142"/>
      <c r="K78" s="142"/>
      <c r="L78" s="113"/>
      <c r="M78" s="14"/>
      <c r="N78" s="14"/>
      <c r="O78" s="14"/>
    </row>
    <row r="79" spans="1:16" x14ac:dyDescent="0.2">
      <c r="A79" s="142"/>
      <c r="B79" s="142"/>
      <c r="C79" s="142"/>
      <c r="D79" s="142"/>
      <c r="E79" s="142"/>
      <c r="F79" s="142"/>
      <c r="G79" s="142"/>
      <c r="H79" s="142"/>
      <c r="I79" s="142"/>
      <c r="J79" s="142"/>
      <c r="K79" s="142"/>
      <c r="L79" s="113"/>
      <c r="M79" s="14"/>
      <c r="N79" s="14"/>
      <c r="O79" s="14"/>
    </row>
    <row r="80" spans="1:16" x14ac:dyDescent="0.2">
      <c r="A80" s="142"/>
      <c r="B80" s="142"/>
      <c r="C80" s="142"/>
      <c r="D80" s="142"/>
      <c r="E80" s="142"/>
      <c r="F80" s="142"/>
      <c r="G80" s="142"/>
      <c r="H80" s="142"/>
      <c r="I80" s="142"/>
      <c r="J80" s="142"/>
      <c r="K80" s="142"/>
      <c r="L80" s="113"/>
      <c r="M80" s="14"/>
      <c r="N80" s="14"/>
      <c r="O80" s="14"/>
    </row>
    <row r="81" spans="1:15" x14ac:dyDescent="0.2">
      <c r="A81" s="142"/>
      <c r="B81" s="142"/>
      <c r="C81" s="142"/>
      <c r="D81" s="142"/>
      <c r="E81" s="142"/>
      <c r="F81" s="142"/>
      <c r="G81" s="142"/>
      <c r="H81" s="142"/>
      <c r="I81" s="142"/>
      <c r="J81" s="142"/>
      <c r="K81" s="142"/>
      <c r="L81" s="113"/>
      <c r="M81" s="14"/>
      <c r="N81" s="14"/>
      <c r="O81" s="14"/>
    </row>
    <row r="82" spans="1:15" ht="24" customHeight="1" x14ac:dyDescent="0.2">
      <c r="A82" s="142"/>
      <c r="B82" s="142"/>
      <c r="C82" s="142"/>
      <c r="D82" s="142"/>
      <c r="E82" s="142"/>
      <c r="F82" s="142"/>
      <c r="G82" s="142"/>
      <c r="H82" s="142"/>
      <c r="I82" s="142"/>
      <c r="J82" s="142"/>
      <c r="K82" s="142"/>
      <c r="L82" s="113"/>
      <c r="M82" s="14"/>
      <c r="N82" s="14"/>
      <c r="O82" s="14"/>
    </row>
    <row r="83" spans="1:15" x14ac:dyDescent="0.2">
      <c r="A83" s="142"/>
      <c r="B83" s="142"/>
      <c r="C83" s="142"/>
      <c r="D83" s="142"/>
      <c r="E83" s="142"/>
      <c r="F83" s="142"/>
      <c r="G83" s="142"/>
      <c r="H83" s="142"/>
      <c r="I83" s="142"/>
      <c r="J83" s="142"/>
      <c r="K83" s="142"/>
      <c r="L83" s="113"/>
      <c r="M83" s="14"/>
      <c r="N83" s="14"/>
      <c r="O83" s="14"/>
    </row>
    <row r="84" spans="1:15" x14ac:dyDescent="0.2">
      <c r="A84" s="14"/>
      <c r="B84" s="14"/>
      <c r="C84" s="14"/>
      <c r="D84" s="14"/>
      <c r="E84" s="14"/>
      <c r="F84" s="14"/>
      <c r="G84" s="14"/>
      <c r="H84" s="14"/>
      <c r="I84" s="14"/>
      <c r="J84" s="14"/>
      <c r="K84" s="14"/>
      <c r="L84" s="113"/>
      <c r="M84" s="14"/>
      <c r="N84" s="14"/>
      <c r="O84" s="14"/>
    </row>
    <row r="85" spans="1:15" x14ac:dyDescent="0.2">
      <c r="A85" s="14"/>
      <c r="B85" s="14"/>
      <c r="C85" s="14"/>
      <c r="D85" s="14"/>
      <c r="E85" s="14"/>
      <c r="F85" s="14"/>
      <c r="G85" s="14"/>
      <c r="H85" s="14"/>
      <c r="I85" s="14"/>
      <c r="J85" s="14"/>
      <c r="K85" s="14"/>
      <c r="L85" s="113"/>
      <c r="M85" s="14"/>
      <c r="N85" s="14"/>
      <c r="O85" s="14"/>
    </row>
    <row r="86" spans="1:15" x14ac:dyDescent="0.2">
      <c r="A86" s="14"/>
      <c r="B86" s="14"/>
      <c r="C86" s="14"/>
      <c r="D86" s="14"/>
      <c r="E86" s="14"/>
      <c r="F86" s="14"/>
      <c r="G86" s="14"/>
      <c r="H86" s="14"/>
      <c r="I86" s="14"/>
      <c r="J86" s="14"/>
      <c r="K86" s="14"/>
      <c r="L86" s="113"/>
      <c r="M86" s="14"/>
      <c r="N86" s="14"/>
      <c r="O86" s="14"/>
    </row>
  </sheetData>
  <sheetProtection algorithmName="SHA-512" hashValue="4qM6QrZXMX6CSyKnz9MYy+TvlnVIcEGT3fqs8DeiGAyS2uaapnXhCPGYhgcdyHlcwF+r1bfI8qVOOwmnjRVg9w==" saltValue="VhFM4SDFwD6usUGTFWaI2Q==" spinCount="100000" sheet="1" objects="1" scenarios="1" selectLockedCells="1"/>
  <mergeCells count="29">
    <mergeCell ref="A1:B4"/>
    <mergeCell ref="C1:K1"/>
    <mergeCell ref="C2:H2"/>
    <mergeCell ref="C3:K3"/>
    <mergeCell ref="C4:K4"/>
    <mergeCell ref="D68:K71"/>
    <mergeCell ref="O8:O11"/>
    <mergeCell ref="H8:H11"/>
    <mergeCell ref="C8:C11"/>
    <mergeCell ref="D8:D11"/>
    <mergeCell ref="E8:E11"/>
    <mergeCell ref="N8:N11"/>
    <mergeCell ref="M8:M11"/>
    <mergeCell ref="A74:K83"/>
    <mergeCell ref="A73:K73"/>
    <mergeCell ref="C5:H5"/>
    <mergeCell ref="C6:D6"/>
    <mergeCell ref="E6:K6"/>
    <mergeCell ref="A7:K7"/>
    <mergeCell ref="A8:A11"/>
    <mergeCell ref="B8:B11"/>
    <mergeCell ref="A68:C72"/>
    <mergeCell ref="D72:I72"/>
    <mergeCell ref="G8:G11"/>
    <mergeCell ref="F8:F11"/>
    <mergeCell ref="J72:K72"/>
    <mergeCell ref="I8:I11"/>
    <mergeCell ref="J8:J11"/>
    <mergeCell ref="K8:K11"/>
  </mergeCells>
  <pageMargins left="0.23622047244094491" right="0.23622047244094491" top="0.74803149606299213" bottom="0.74803149606299213" header="0.31496062992125984" footer="0.31496062992125984"/>
  <pageSetup paperSize="9" scale="34" orientation="portrait" r:id="rId1"/>
  <headerFooter>
    <oddFooter>Página &amp;P de &amp;N</oddFooter>
  </headerFooter>
  <rowBreaks count="1" manualBreakCount="1">
    <brk id="60" max="10"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BDI</xm:f>
          </x14:formula1>
          <xm:sqref>J64:J65 JF64:JF65 TB64:TB65 ACX64:ACX65 AMT64:AMT65 AWP64:AWP65 BGL64:BGL65 BQH64:BQH65 CAD64:CAD65 CJZ64:CJZ65 CTV64:CTV65 DDR64:DDR65 DNN64:DNN65 DXJ64:DXJ65 EHF64:EHF65 ERB64:ERB65 FAX64:FAX65 FKT64:FKT65 FUP64:FUP65 GEL64:GEL65 GOH64:GOH65 GYD64:GYD65 HHZ64:HHZ65 HRV64:HRV65 IBR64:IBR65 ILN64:ILN65 IVJ64:IVJ65 JFF64:JFF65 JPB64:JPB65 JYX64:JYX65 KIT64:KIT65 KSP64:KSP65 LCL64:LCL65 LMH64:LMH65 LWD64:LWD65 MFZ64:MFZ65 MPV64:MPV65 MZR64:MZR65 NJN64:NJN65 NTJ64:NTJ65 ODF64:ODF65 ONB64:ONB65 OWX64:OWX65 PGT64:PGT65 PQP64:PQP65 QAL64:QAL65 QKH64:QKH65 QUD64:QUD65 RDZ64:RDZ65 RNV64:RNV65 RXR64:RXR65 SHN64:SHN65 SRJ64:SRJ65 TBF64:TBF65 TLB64:TLB65 TUX64:TUX65 UET64:UET65 UOP64:UOP65 UYL64:UYL65 VIH64:VIH65 VSD64:VSD65 WBZ64:WBZ65 WLV64:WLV65 WVR64:WVR65 J65600:J65601 JF65600:JF65601 TB65600:TB65601 ACX65600:ACX65601 AMT65600:AMT65601 AWP65600:AWP65601 BGL65600:BGL65601 BQH65600:BQH65601 CAD65600:CAD65601 CJZ65600:CJZ65601 CTV65600:CTV65601 DDR65600:DDR65601 DNN65600:DNN65601 DXJ65600:DXJ65601 EHF65600:EHF65601 ERB65600:ERB65601 FAX65600:FAX65601 FKT65600:FKT65601 FUP65600:FUP65601 GEL65600:GEL65601 GOH65600:GOH65601 GYD65600:GYD65601 HHZ65600:HHZ65601 HRV65600:HRV65601 IBR65600:IBR65601 ILN65600:ILN65601 IVJ65600:IVJ65601 JFF65600:JFF65601 JPB65600:JPB65601 JYX65600:JYX65601 KIT65600:KIT65601 KSP65600:KSP65601 LCL65600:LCL65601 LMH65600:LMH65601 LWD65600:LWD65601 MFZ65600:MFZ65601 MPV65600:MPV65601 MZR65600:MZR65601 NJN65600:NJN65601 NTJ65600:NTJ65601 ODF65600:ODF65601 ONB65600:ONB65601 OWX65600:OWX65601 PGT65600:PGT65601 PQP65600:PQP65601 QAL65600:QAL65601 QKH65600:QKH65601 QUD65600:QUD65601 RDZ65600:RDZ65601 RNV65600:RNV65601 RXR65600:RXR65601 SHN65600:SHN65601 SRJ65600:SRJ65601 TBF65600:TBF65601 TLB65600:TLB65601 TUX65600:TUX65601 UET65600:UET65601 UOP65600:UOP65601 UYL65600:UYL65601 VIH65600:VIH65601 VSD65600:VSD65601 WBZ65600:WBZ65601 WLV65600:WLV65601 WVR65600:WVR65601 J131136:J131137 JF131136:JF131137 TB131136:TB131137 ACX131136:ACX131137 AMT131136:AMT131137 AWP131136:AWP131137 BGL131136:BGL131137 BQH131136:BQH131137 CAD131136:CAD131137 CJZ131136:CJZ131137 CTV131136:CTV131137 DDR131136:DDR131137 DNN131136:DNN131137 DXJ131136:DXJ131137 EHF131136:EHF131137 ERB131136:ERB131137 FAX131136:FAX131137 FKT131136:FKT131137 FUP131136:FUP131137 GEL131136:GEL131137 GOH131136:GOH131137 GYD131136:GYD131137 HHZ131136:HHZ131137 HRV131136:HRV131137 IBR131136:IBR131137 ILN131136:ILN131137 IVJ131136:IVJ131137 JFF131136:JFF131137 JPB131136:JPB131137 JYX131136:JYX131137 KIT131136:KIT131137 KSP131136:KSP131137 LCL131136:LCL131137 LMH131136:LMH131137 LWD131136:LWD131137 MFZ131136:MFZ131137 MPV131136:MPV131137 MZR131136:MZR131137 NJN131136:NJN131137 NTJ131136:NTJ131137 ODF131136:ODF131137 ONB131136:ONB131137 OWX131136:OWX131137 PGT131136:PGT131137 PQP131136:PQP131137 QAL131136:QAL131137 QKH131136:QKH131137 QUD131136:QUD131137 RDZ131136:RDZ131137 RNV131136:RNV131137 RXR131136:RXR131137 SHN131136:SHN131137 SRJ131136:SRJ131137 TBF131136:TBF131137 TLB131136:TLB131137 TUX131136:TUX131137 UET131136:UET131137 UOP131136:UOP131137 UYL131136:UYL131137 VIH131136:VIH131137 VSD131136:VSD131137 WBZ131136:WBZ131137 WLV131136:WLV131137 WVR131136:WVR131137 J196672:J196673 JF196672:JF196673 TB196672:TB196673 ACX196672:ACX196673 AMT196672:AMT196673 AWP196672:AWP196673 BGL196672:BGL196673 BQH196672:BQH196673 CAD196672:CAD196673 CJZ196672:CJZ196673 CTV196672:CTV196673 DDR196672:DDR196673 DNN196672:DNN196673 DXJ196672:DXJ196673 EHF196672:EHF196673 ERB196672:ERB196673 FAX196672:FAX196673 FKT196672:FKT196673 FUP196672:FUP196673 GEL196672:GEL196673 GOH196672:GOH196673 GYD196672:GYD196673 HHZ196672:HHZ196673 HRV196672:HRV196673 IBR196672:IBR196673 ILN196672:ILN196673 IVJ196672:IVJ196673 JFF196672:JFF196673 JPB196672:JPB196673 JYX196672:JYX196673 KIT196672:KIT196673 KSP196672:KSP196673 LCL196672:LCL196673 LMH196672:LMH196673 LWD196672:LWD196673 MFZ196672:MFZ196673 MPV196672:MPV196673 MZR196672:MZR196673 NJN196672:NJN196673 NTJ196672:NTJ196673 ODF196672:ODF196673 ONB196672:ONB196673 OWX196672:OWX196673 PGT196672:PGT196673 PQP196672:PQP196673 QAL196672:QAL196673 QKH196672:QKH196673 QUD196672:QUD196673 RDZ196672:RDZ196673 RNV196672:RNV196673 RXR196672:RXR196673 SHN196672:SHN196673 SRJ196672:SRJ196673 TBF196672:TBF196673 TLB196672:TLB196673 TUX196672:TUX196673 UET196672:UET196673 UOP196672:UOP196673 UYL196672:UYL196673 VIH196672:VIH196673 VSD196672:VSD196673 WBZ196672:WBZ196673 WLV196672:WLV196673 WVR196672:WVR196673 J262208:J262209 JF262208:JF262209 TB262208:TB262209 ACX262208:ACX262209 AMT262208:AMT262209 AWP262208:AWP262209 BGL262208:BGL262209 BQH262208:BQH262209 CAD262208:CAD262209 CJZ262208:CJZ262209 CTV262208:CTV262209 DDR262208:DDR262209 DNN262208:DNN262209 DXJ262208:DXJ262209 EHF262208:EHF262209 ERB262208:ERB262209 FAX262208:FAX262209 FKT262208:FKT262209 FUP262208:FUP262209 GEL262208:GEL262209 GOH262208:GOH262209 GYD262208:GYD262209 HHZ262208:HHZ262209 HRV262208:HRV262209 IBR262208:IBR262209 ILN262208:ILN262209 IVJ262208:IVJ262209 JFF262208:JFF262209 JPB262208:JPB262209 JYX262208:JYX262209 KIT262208:KIT262209 KSP262208:KSP262209 LCL262208:LCL262209 LMH262208:LMH262209 LWD262208:LWD262209 MFZ262208:MFZ262209 MPV262208:MPV262209 MZR262208:MZR262209 NJN262208:NJN262209 NTJ262208:NTJ262209 ODF262208:ODF262209 ONB262208:ONB262209 OWX262208:OWX262209 PGT262208:PGT262209 PQP262208:PQP262209 QAL262208:QAL262209 QKH262208:QKH262209 QUD262208:QUD262209 RDZ262208:RDZ262209 RNV262208:RNV262209 RXR262208:RXR262209 SHN262208:SHN262209 SRJ262208:SRJ262209 TBF262208:TBF262209 TLB262208:TLB262209 TUX262208:TUX262209 UET262208:UET262209 UOP262208:UOP262209 UYL262208:UYL262209 VIH262208:VIH262209 VSD262208:VSD262209 WBZ262208:WBZ262209 WLV262208:WLV262209 WVR262208:WVR262209 J327744:J327745 JF327744:JF327745 TB327744:TB327745 ACX327744:ACX327745 AMT327744:AMT327745 AWP327744:AWP327745 BGL327744:BGL327745 BQH327744:BQH327745 CAD327744:CAD327745 CJZ327744:CJZ327745 CTV327744:CTV327745 DDR327744:DDR327745 DNN327744:DNN327745 DXJ327744:DXJ327745 EHF327744:EHF327745 ERB327744:ERB327745 FAX327744:FAX327745 FKT327744:FKT327745 FUP327744:FUP327745 GEL327744:GEL327745 GOH327744:GOH327745 GYD327744:GYD327745 HHZ327744:HHZ327745 HRV327744:HRV327745 IBR327744:IBR327745 ILN327744:ILN327745 IVJ327744:IVJ327745 JFF327744:JFF327745 JPB327744:JPB327745 JYX327744:JYX327745 KIT327744:KIT327745 KSP327744:KSP327745 LCL327744:LCL327745 LMH327744:LMH327745 LWD327744:LWD327745 MFZ327744:MFZ327745 MPV327744:MPV327745 MZR327744:MZR327745 NJN327744:NJN327745 NTJ327744:NTJ327745 ODF327744:ODF327745 ONB327744:ONB327745 OWX327744:OWX327745 PGT327744:PGT327745 PQP327744:PQP327745 QAL327744:QAL327745 QKH327744:QKH327745 QUD327744:QUD327745 RDZ327744:RDZ327745 RNV327744:RNV327745 RXR327744:RXR327745 SHN327744:SHN327745 SRJ327744:SRJ327745 TBF327744:TBF327745 TLB327744:TLB327745 TUX327744:TUX327745 UET327744:UET327745 UOP327744:UOP327745 UYL327744:UYL327745 VIH327744:VIH327745 VSD327744:VSD327745 WBZ327744:WBZ327745 WLV327744:WLV327745 WVR327744:WVR327745 J393280:J393281 JF393280:JF393281 TB393280:TB393281 ACX393280:ACX393281 AMT393280:AMT393281 AWP393280:AWP393281 BGL393280:BGL393281 BQH393280:BQH393281 CAD393280:CAD393281 CJZ393280:CJZ393281 CTV393280:CTV393281 DDR393280:DDR393281 DNN393280:DNN393281 DXJ393280:DXJ393281 EHF393280:EHF393281 ERB393280:ERB393281 FAX393280:FAX393281 FKT393280:FKT393281 FUP393280:FUP393281 GEL393280:GEL393281 GOH393280:GOH393281 GYD393280:GYD393281 HHZ393280:HHZ393281 HRV393280:HRV393281 IBR393280:IBR393281 ILN393280:ILN393281 IVJ393280:IVJ393281 JFF393280:JFF393281 JPB393280:JPB393281 JYX393280:JYX393281 KIT393280:KIT393281 KSP393280:KSP393281 LCL393280:LCL393281 LMH393280:LMH393281 LWD393280:LWD393281 MFZ393280:MFZ393281 MPV393280:MPV393281 MZR393280:MZR393281 NJN393280:NJN393281 NTJ393280:NTJ393281 ODF393280:ODF393281 ONB393280:ONB393281 OWX393280:OWX393281 PGT393280:PGT393281 PQP393280:PQP393281 QAL393280:QAL393281 QKH393280:QKH393281 QUD393280:QUD393281 RDZ393280:RDZ393281 RNV393280:RNV393281 RXR393280:RXR393281 SHN393280:SHN393281 SRJ393280:SRJ393281 TBF393280:TBF393281 TLB393280:TLB393281 TUX393280:TUX393281 UET393280:UET393281 UOP393280:UOP393281 UYL393280:UYL393281 VIH393280:VIH393281 VSD393280:VSD393281 WBZ393280:WBZ393281 WLV393280:WLV393281 WVR393280:WVR393281 J458816:J458817 JF458816:JF458817 TB458816:TB458817 ACX458816:ACX458817 AMT458816:AMT458817 AWP458816:AWP458817 BGL458816:BGL458817 BQH458816:BQH458817 CAD458816:CAD458817 CJZ458816:CJZ458817 CTV458816:CTV458817 DDR458816:DDR458817 DNN458816:DNN458817 DXJ458816:DXJ458817 EHF458816:EHF458817 ERB458816:ERB458817 FAX458816:FAX458817 FKT458816:FKT458817 FUP458816:FUP458817 GEL458816:GEL458817 GOH458816:GOH458817 GYD458816:GYD458817 HHZ458816:HHZ458817 HRV458816:HRV458817 IBR458816:IBR458817 ILN458816:ILN458817 IVJ458816:IVJ458817 JFF458816:JFF458817 JPB458816:JPB458817 JYX458816:JYX458817 KIT458816:KIT458817 KSP458816:KSP458817 LCL458816:LCL458817 LMH458816:LMH458817 LWD458816:LWD458817 MFZ458816:MFZ458817 MPV458816:MPV458817 MZR458816:MZR458817 NJN458816:NJN458817 NTJ458816:NTJ458817 ODF458816:ODF458817 ONB458816:ONB458817 OWX458816:OWX458817 PGT458816:PGT458817 PQP458816:PQP458817 QAL458816:QAL458817 QKH458816:QKH458817 QUD458816:QUD458817 RDZ458816:RDZ458817 RNV458816:RNV458817 RXR458816:RXR458817 SHN458816:SHN458817 SRJ458816:SRJ458817 TBF458816:TBF458817 TLB458816:TLB458817 TUX458816:TUX458817 UET458816:UET458817 UOP458816:UOP458817 UYL458816:UYL458817 VIH458816:VIH458817 VSD458816:VSD458817 WBZ458816:WBZ458817 WLV458816:WLV458817 WVR458816:WVR458817 J524352:J524353 JF524352:JF524353 TB524352:TB524353 ACX524352:ACX524353 AMT524352:AMT524353 AWP524352:AWP524353 BGL524352:BGL524353 BQH524352:BQH524353 CAD524352:CAD524353 CJZ524352:CJZ524353 CTV524352:CTV524353 DDR524352:DDR524353 DNN524352:DNN524353 DXJ524352:DXJ524353 EHF524352:EHF524353 ERB524352:ERB524353 FAX524352:FAX524353 FKT524352:FKT524353 FUP524352:FUP524353 GEL524352:GEL524353 GOH524352:GOH524353 GYD524352:GYD524353 HHZ524352:HHZ524353 HRV524352:HRV524353 IBR524352:IBR524353 ILN524352:ILN524353 IVJ524352:IVJ524353 JFF524352:JFF524353 JPB524352:JPB524353 JYX524352:JYX524353 KIT524352:KIT524353 KSP524352:KSP524353 LCL524352:LCL524353 LMH524352:LMH524353 LWD524352:LWD524353 MFZ524352:MFZ524353 MPV524352:MPV524353 MZR524352:MZR524353 NJN524352:NJN524353 NTJ524352:NTJ524353 ODF524352:ODF524353 ONB524352:ONB524353 OWX524352:OWX524353 PGT524352:PGT524353 PQP524352:PQP524353 QAL524352:QAL524353 QKH524352:QKH524353 QUD524352:QUD524353 RDZ524352:RDZ524353 RNV524352:RNV524353 RXR524352:RXR524353 SHN524352:SHN524353 SRJ524352:SRJ524353 TBF524352:TBF524353 TLB524352:TLB524353 TUX524352:TUX524353 UET524352:UET524353 UOP524352:UOP524353 UYL524352:UYL524353 VIH524352:VIH524353 VSD524352:VSD524353 WBZ524352:WBZ524353 WLV524352:WLV524353 WVR524352:WVR524353 J589888:J589889 JF589888:JF589889 TB589888:TB589889 ACX589888:ACX589889 AMT589888:AMT589889 AWP589888:AWP589889 BGL589888:BGL589889 BQH589888:BQH589889 CAD589888:CAD589889 CJZ589888:CJZ589889 CTV589888:CTV589889 DDR589888:DDR589889 DNN589888:DNN589889 DXJ589888:DXJ589889 EHF589888:EHF589889 ERB589888:ERB589889 FAX589888:FAX589889 FKT589888:FKT589889 FUP589888:FUP589889 GEL589888:GEL589889 GOH589888:GOH589889 GYD589888:GYD589889 HHZ589888:HHZ589889 HRV589888:HRV589889 IBR589888:IBR589889 ILN589888:ILN589889 IVJ589888:IVJ589889 JFF589888:JFF589889 JPB589888:JPB589889 JYX589888:JYX589889 KIT589888:KIT589889 KSP589888:KSP589889 LCL589888:LCL589889 LMH589888:LMH589889 LWD589888:LWD589889 MFZ589888:MFZ589889 MPV589888:MPV589889 MZR589888:MZR589889 NJN589888:NJN589889 NTJ589888:NTJ589889 ODF589888:ODF589889 ONB589888:ONB589889 OWX589888:OWX589889 PGT589888:PGT589889 PQP589888:PQP589889 QAL589888:QAL589889 QKH589888:QKH589889 QUD589888:QUD589889 RDZ589888:RDZ589889 RNV589888:RNV589889 RXR589888:RXR589889 SHN589888:SHN589889 SRJ589888:SRJ589889 TBF589888:TBF589889 TLB589888:TLB589889 TUX589888:TUX589889 UET589888:UET589889 UOP589888:UOP589889 UYL589888:UYL589889 VIH589888:VIH589889 VSD589888:VSD589889 WBZ589888:WBZ589889 WLV589888:WLV589889 WVR589888:WVR589889 J655424:J655425 JF655424:JF655425 TB655424:TB655425 ACX655424:ACX655425 AMT655424:AMT655425 AWP655424:AWP655425 BGL655424:BGL655425 BQH655424:BQH655425 CAD655424:CAD655425 CJZ655424:CJZ655425 CTV655424:CTV655425 DDR655424:DDR655425 DNN655424:DNN655425 DXJ655424:DXJ655425 EHF655424:EHF655425 ERB655424:ERB655425 FAX655424:FAX655425 FKT655424:FKT655425 FUP655424:FUP655425 GEL655424:GEL655425 GOH655424:GOH655425 GYD655424:GYD655425 HHZ655424:HHZ655425 HRV655424:HRV655425 IBR655424:IBR655425 ILN655424:ILN655425 IVJ655424:IVJ655425 JFF655424:JFF655425 JPB655424:JPB655425 JYX655424:JYX655425 KIT655424:KIT655425 KSP655424:KSP655425 LCL655424:LCL655425 LMH655424:LMH655425 LWD655424:LWD655425 MFZ655424:MFZ655425 MPV655424:MPV655425 MZR655424:MZR655425 NJN655424:NJN655425 NTJ655424:NTJ655425 ODF655424:ODF655425 ONB655424:ONB655425 OWX655424:OWX655425 PGT655424:PGT655425 PQP655424:PQP655425 QAL655424:QAL655425 QKH655424:QKH655425 QUD655424:QUD655425 RDZ655424:RDZ655425 RNV655424:RNV655425 RXR655424:RXR655425 SHN655424:SHN655425 SRJ655424:SRJ655425 TBF655424:TBF655425 TLB655424:TLB655425 TUX655424:TUX655425 UET655424:UET655425 UOP655424:UOP655425 UYL655424:UYL655425 VIH655424:VIH655425 VSD655424:VSD655425 WBZ655424:WBZ655425 WLV655424:WLV655425 WVR655424:WVR655425 J720960:J720961 JF720960:JF720961 TB720960:TB720961 ACX720960:ACX720961 AMT720960:AMT720961 AWP720960:AWP720961 BGL720960:BGL720961 BQH720960:BQH720961 CAD720960:CAD720961 CJZ720960:CJZ720961 CTV720960:CTV720961 DDR720960:DDR720961 DNN720960:DNN720961 DXJ720960:DXJ720961 EHF720960:EHF720961 ERB720960:ERB720961 FAX720960:FAX720961 FKT720960:FKT720961 FUP720960:FUP720961 GEL720960:GEL720961 GOH720960:GOH720961 GYD720960:GYD720961 HHZ720960:HHZ720961 HRV720960:HRV720961 IBR720960:IBR720961 ILN720960:ILN720961 IVJ720960:IVJ720961 JFF720960:JFF720961 JPB720960:JPB720961 JYX720960:JYX720961 KIT720960:KIT720961 KSP720960:KSP720961 LCL720960:LCL720961 LMH720960:LMH720961 LWD720960:LWD720961 MFZ720960:MFZ720961 MPV720960:MPV720961 MZR720960:MZR720961 NJN720960:NJN720961 NTJ720960:NTJ720961 ODF720960:ODF720961 ONB720960:ONB720961 OWX720960:OWX720961 PGT720960:PGT720961 PQP720960:PQP720961 QAL720960:QAL720961 QKH720960:QKH720961 QUD720960:QUD720961 RDZ720960:RDZ720961 RNV720960:RNV720961 RXR720960:RXR720961 SHN720960:SHN720961 SRJ720960:SRJ720961 TBF720960:TBF720961 TLB720960:TLB720961 TUX720960:TUX720961 UET720960:UET720961 UOP720960:UOP720961 UYL720960:UYL720961 VIH720960:VIH720961 VSD720960:VSD720961 WBZ720960:WBZ720961 WLV720960:WLV720961 WVR720960:WVR720961 J786496:J786497 JF786496:JF786497 TB786496:TB786497 ACX786496:ACX786497 AMT786496:AMT786497 AWP786496:AWP786497 BGL786496:BGL786497 BQH786496:BQH786497 CAD786496:CAD786497 CJZ786496:CJZ786497 CTV786496:CTV786497 DDR786496:DDR786497 DNN786496:DNN786497 DXJ786496:DXJ786497 EHF786496:EHF786497 ERB786496:ERB786497 FAX786496:FAX786497 FKT786496:FKT786497 FUP786496:FUP786497 GEL786496:GEL786497 GOH786496:GOH786497 GYD786496:GYD786497 HHZ786496:HHZ786497 HRV786496:HRV786497 IBR786496:IBR786497 ILN786496:ILN786497 IVJ786496:IVJ786497 JFF786496:JFF786497 JPB786496:JPB786497 JYX786496:JYX786497 KIT786496:KIT786497 KSP786496:KSP786497 LCL786496:LCL786497 LMH786496:LMH786497 LWD786496:LWD786497 MFZ786496:MFZ786497 MPV786496:MPV786497 MZR786496:MZR786497 NJN786496:NJN786497 NTJ786496:NTJ786497 ODF786496:ODF786497 ONB786496:ONB786497 OWX786496:OWX786497 PGT786496:PGT786497 PQP786496:PQP786497 QAL786496:QAL786497 QKH786496:QKH786497 QUD786496:QUD786497 RDZ786496:RDZ786497 RNV786496:RNV786497 RXR786496:RXR786497 SHN786496:SHN786497 SRJ786496:SRJ786497 TBF786496:TBF786497 TLB786496:TLB786497 TUX786496:TUX786497 UET786496:UET786497 UOP786496:UOP786497 UYL786496:UYL786497 VIH786496:VIH786497 VSD786496:VSD786497 WBZ786496:WBZ786497 WLV786496:WLV786497 WVR786496:WVR786497 J852032:J852033 JF852032:JF852033 TB852032:TB852033 ACX852032:ACX852033 AMT852032:AMT852033 AWP852032:AWP852033 BGL852032:BGL852033 BQH852032:BQH852033 CAD852032:CAD852033 CJZ852032:CJZ852033 CTV852032:CTV852033 DDR852032:DDR852033 DNN852032:DNN852033 DXJ852032:DXJ852033 EHF852032:EHF852033 ERB852032:ERB852033 FAX852032:FAX852033 FKT852032:FKT852033 FUP852032:FUP852033 GEL852032:GEL852033 GOH852032:GOH852033 GYD852032:GYD852033 HHZ852032:HHZ852033 HRV852032:HRV852033 IBR852032:IBR852033 ILN852032:ILN852033 IVJ852032:IVJ852033 JFF852032:JFF852033 JPB852032:JPB852033 JYX852032:JYX852033 KIT852032:KIT852033 KSP852032:KSP852033 LCL852032:LCL852033 LMH852032:LMH852033 LWD852032:LWD852033 MFZ852032:MFZ852033 MPV852032:MPV852033 MZR852032:MZR852033 NJN852032:NJN852033 NTJ852032:NTJ852033 ODF852032:ODF852033 ONB852032:ONB852033 OWX852032:OWX852033 PGT852032:PGT852033 PQP852032:PQP852033 QAL852032:QAL852033 QKH852032:QKH852033 QUD852032:QUD852033 RDZ852032:RDZ852033 RNV852032:RNV852033 RXR852032:RXR852033 SHN852032:SHN852033 SRJ852032:SRJ852033 TBF852032:TBF852033 TLB852032:TLB852033 TUX852032:TUX852033 UET852032:UET852033 UOP852032:UOP852033 UYL852032:UYL852033 VIH852032:VIH852033 VSD852032:VSD852033 WBZ852032:WBZ852033 WLV852032:WLV852033 WVR852032:WVR852033 J917568:J917569 JF917568:JF917569 TB917568:TB917569 ACX917568:ACX917569 AMT917568:AMT917569 AWP917568:AWP917569 BGL917568:BGL917569 BQH917568:BQH917569 CAD917568:CAD917569 CJZ917568:CJZ917569 CTV917568:CTV917569 DDR917568:DDR917569 DNN917568:DNN917569 DXJ917568:DXJ917569 EHF917568:EHF917569 ERB917568:ERB917569 FAX917568:FAX917569 FKT917568:FKT917569 FUP917568:FUP917569 GEL917568:GEL917569 GOH917568:GOH917569 GYD917568:GYD917569 HHZ917568:HHZ917569 HRV917568:HRV917569 IBR917568:IBR917569 ILN917568:ILN917569 IVJ917568:IVJ917569 JFF917568:JFF917569 JPB917568:JPB917569 JYX917568:JYX917569 KIT917568:KIT917569 KSP917568:KSP917569 LCL917568:LCL917569 LMH917568:LMH917569 LWD917568:LWD917569 MFZ917568:MFZ917569 MPV917568:MPV917569 MZR917568:MZR917569 NJN917568:NJN917569 NTJ917568:NTJ917569 ODF917568:ODF917569 ONB917568:ONB917569 OWX917568:OWX917569 PGT917568:PGT917569 PQP917568:PQP917569 QAL917568:QAL917569 QKH917568:QKH917569 QUD917568:QUD917569 RDZ917568:RDZ917569 RNV917568:RNV917569 RXR917568:RXR917569 SHN917568:SHN917569 SRJ917568:SRJ917569 TBF917568:TBF917569 TLB917568:TLB917569 TUX917568:TUX917569 UET917568:UET917569 UOP917568:UOP917569 UYL917568:UYL917569 VIH917568:VIH917569 VSD917568:VSD917569 WBZ917568:WBZ917569 WLV917568:WLV917569 WVR917568:WVR917569 J983104:J983105 JF983104:JF983105 TB983104:TB983105 ACX983104:ACX983105 AMT983104:AMT983105 AWP983104:AWP983105 BGL983104:BGL983105 BQH983104:BQH983105 CAD983104:CAD983105 CJZ983104:CJZ983105 CTV983104:CTV983105 DDR983104:DDR983105 DNN983104:DNN983105 DXJ983104:DXJ983105 EHF983104:EHF983105 ERB983104:ERB983105 FAX983104:FAX983105 FKT983104:FKT983105 FUP983104:FUP983105 GEL983104:GEL983105 GOH983104:GOH983105 GYD983104:GYD983105 HHZ983104:HHZ983105 HRV983104:HRV983105 IBR983104:IBR983105 ILN983104:ILN983105 IVJ983104:IVJ983105 JFF983104:JFF983105 JPB983104:JPB983105 JYX983104:JYX983105 KIT983104:KIT983105 KSP983104:KSP983105 LCL983104:LCL983105 LMH983104:LMH983105 LWD983104:LWD983105 MFZ983104:MFZ983105 MPV983104:MPV983105 MZR983104:MZR983105 NJN983104:NJN983105 NTJ983104:NTJ983105 ODF983104:ODF983105 ONB983104:ONB983105 OWX983104:OWX983105 PGT983104:PGT983105 PQP983104:PQP983105 QAL983104:QAL983105 QKH983104:QKH983105 QUD983104:QUD983105 RDZ983104:RDZ983105 RNV983104:RNV983105 RXR983104:RXR983105 SHN983104:SHN983105 SRJ983104:SRJ983105 TBF983104:TBF983105 TLB983104:TLB983105 TUX983104:TUX983105 UET983104:UET983105 UOP983104:UOP983105 UYL983104:UYL983105 VIH983104:VIH983105 VSD983104:VSD983105 WBZ983104:WBZ983105 WLV983104:WLV983105 WVR983104:WVR983105 J49:J52 JF49:JF52 TB49:TB52 ACX49:ACX52 AMT49:AMT52 AWP49:AWP52 BGL49:BGL52 BQH49:BQH52 CAD49:CAD52 CJZ49:CJZ52 CTV49:CTV52 DDR49:DDR52 DNN49:DNN52 DXJ49:DXJ52 EHF49:EHF52 ERB49:ERB52 FAX49:FAX52 FKT49:FKT52 FUP49:FUP52 GEL49:GEL52 GOH49:GOH52 GYD49:GYD52 HHZ49:HHZ52 HRV49:HRV52 IBR49:IBR52 ILN49:ILN52 IVJ49:IVJ52 JFF49:JFF52 JPB49:JPB52 JYX49:JYX52 KIT49:KIT52 KSP49:KSP52 LCL49:LCL52 LMH49:LMH52 LWD49:LWD52 MFZ49:MFZ52 MPV49:MPV52 MZR49:MZR52 NJN49:NJN52 NTJ49:NTJ52 ODF49:ODF52 ONB49:ONB52 OWX49:OWX52 PGT49:PGT52 PQP49:PQP52 QAL49:QAL52 QKH49:QKH52 QUD49:QUD52 RDZ49:RDZ52 RNV49:RNV52 RXR49:RXR52 SHN49:SHN52 SRJ49:SRJ52 TBF49:TBF52 TLB49:TLB52 TUX49:TUX52 UET49:UET52 UOP49:UOP52 UYL49:UYL52 VIH49:VIH52 VSD49:VSD52 WBZ49:WBZ52 WLV49:WLV52 WVR49:WVR52 J65585:J65588 JF65585:JF65588 TB65585:TB65588 ACX65585:ACX65588 AMT65585:AMT65588 AWP65585:AWP65588 BGL65585:BGL65588 BQH65585:BQH65588 CAD65585:CAD65588 CJZ65585:CJZ65588 CTV65585:CTV65588 DDR65585:DDR65588 DNN65585:DNN65588 DXJ65585:DXJ65588 EHF65585:EHF65588 ERB65585:ERB65588 FAX65585:FAX65588 FKT65585:FKT65588 FUP65585:FUP65588 GEL65585:GEL65588 GOH65585:GOH65588 GYD65585:GYD65588 HHZ65585:HHZ65588 HRV65585:HRV65588 IBR65585:IBR65588 ILN65585:ILN65588 IVJ65585:IVJ65588 JFF65585:JFF65588 JPB65585:JPB65588 JYX65585:JYX65588 KIT65585:KIT65588 KSP65585:KSP65588 LCL65585:LCL65588 LMH65585:LMH65588 LWD65585:LWD65588 MFZ65585:MFZ65588 MPV65585:MPV65588 MZR65585:MZR65588 NJN65585:NJN65588 NTJ65585:NTJ65588 ODF65585:ODF65588 ONB65585:ONB65588 OWX65585:OWX65588 PGT65585:PGT65588 PQP65585:PQP65588 QAL65585:QAL65588 QKH65585:QKH65588 QUD65585:QUD65588 RDZ65585:RDZ65588 RNV65585:RNV65588 RXR65585:RXR65588 SHN65585:SHN65588 SRJ65585:SRJ65588 TBF65585:TBF65588 TLB65585:TLB65588 TUX65585:TUX65588 UET65585:UET65588 UOP65585:UOP65588 UYL65585:UYL65588 VIH65585:VIH65588 VSD65585:VSD65588 WBZ65585:WBZ65588 WLV65585:WLV65588 WVR65585:WVR65588 J131121:J131124 JF131121:JF131124 TB131121:TB131124 ACX131121:ACX131124 AMT131121:AMT131124 AWP131121:AWP131124 BGL131121:BGL131124 BQH131121:BQH131124 CAD131121:CAD131124 CJZ131121:CJZ131124 CTV131121:CTV131124 DDR131121:DDR131124 DNN131121:DNN131124 DXJ131121:DXJ131124 EHF131121:EHF131124 ERB131121:ERB131124 FAX131121:FAX131124 FKT131121:FKT131124 FUP131121:FUP131124 GEL131121:GEL131124 GOH131121:GOH131124 GYD131121:GYD131124 HHZ131121:HHZ131124 HRV131121:HRV131124 IBR131121:IBR131124 ILN131121:ILN131124 IVJ131121:IVJ131124 JFF131121:JFF131124 JPB131121:JPB131124 JYX131121:JYX131124 KIT131121:KIT131124 KSP131121:KSP131124 LCL131121:LCL131124 LMH131121:LMH131124 LWD131121:LWD131124 MFZ131121:MFZ131124 MPV131121:MPV131124 MZR131121:MZR131124 NJN131121:NJN131124 NTJ131121:NTJ131124 ODF131121:ODF131124 ONB131121:ONB131124 OWX131121:OWX131124 PGT131121:PGT131124 PQP131121:PQP131124 QAL131121:QAL131124 QKH131121:QKH131124 QUD131121:QUD131124 RDZ131121:RDZ131124 RNV131121:RNV131124 RXR131121:RXR131124 SHN131121:SHN131124 SRJ131121:SRJ131124 TBF131121:TBF131124 TLB131121:TLB131124 TUX131121:TUX131124 UET131121:UET131124 UOP131121:UOP131124 UYL131121:UYL131124 VIH131121:VIH131124 VSD131121:VSD131124 WBZ131121:WBZ131124 WLV131121:WLV131124 WVR131121:WVR131124 J196657:J196660 JF196657:JF196660 TB196657:TB196660 ACX196657:ACX196660 AMT196657:AMT196660 AWP196657:AWP196660 BGL196657:BGL196660 BQH196657:BQH196660 CAD196657:CAD196660 CJZ196657:CJZ196660 CTV196657:CTV196660 DDR196657:DDR196660 DNN196657:DNN196660 DXJ196657:DXJ196660 EHF196657:EHF196660 ERB196657:ERB196660 FAX196657:FAX196660 FKT196657:FKT196660 FUP196657:FUP196660 GEL196657:GEL196660 GOH196657:GOH196660 GYD196657:GYD196660 HHZ196657:HHZ196660 HRV196657:HRV196660 IBR196657:IBR196660 ILN196657:ILN196660 IVJ196657:IVJ196660 JFF196657:JFF196660 JPB196657:JPB196660 JYX196657:JYX196660 KIT196657:KIT196660 KSP196657:KSP196660 LCL196657:LCL196660 LMH196657:LMH196660 LWD196657:LWD196660 MFZ196657:MFZ196660 MPV196657:MPV196660 MZR196657:MZR196660 NJN196657:NJN196660 NTJ196657:NTJ196660 ODF196657:ODF196660 ONB196657:ONB196660 OWX196657:OWX196660 PGT196657:PGT196660 PQP196657:PQP196660 QAL196657:QAL196660 QKH196657:QKH196660 QUD196657:QUD196660 RDZ196657:RDZ196660 RNV196657:RNV196660 RXR196657:RXR196660 SHN196657:SHN196660 SRJ196657:SRJ196660 TBF196657:TBF196660 TLB196657:TLB196660 TUX196657:TUX196660 UET196657:UET196660 UOP196657:UOP196660 UYL196657:UYL196660 VIH196657:VIH196660 VSD196657:VSD196660 WBZ196657:WBZ196660 WLV196657:WLV196660 WVR196657:WVR196660 J262193:J262196 JF262193:JF262196 TB262193:TB262196 ACX262193:ACX262196 AMT262193:AMT262196 AWP262193:AWP262196 BGL262193:BGL262196 BQH262193:BQH262196 CAD262193:CAD262196 CJZ262193:CJZ262196 CTV262193:CTV262196 DDR262193:DDR262196 DNN262193:DNN262196 DXJ262193:DXJ262196 EHF262193:EHF262196 ERB262193:ERB262196 FAX262193:FAX262196 FKT262193:FKT262196 FUP262193:FUP262196 GEL262193:GEL262196 GOH262193:GOH262196 GYD262193:GYD262196 HHZ262193:HHZ262196 HRV262193:HRV262196 IBR262193:IBR262196 ILN262193:ILN262196 IVJ262193:IVJ262196 JFF262193:JFF262196 JPB262193:JPB262196 JYX262193:JYX262196 KIT262193:KIT262196 KSP262193:KSP262196 LCL262193:LCL262196 LMH262193:LMH262196 LWD262193:LWD262196 MFZ262193:MFZ262196 MPV262193:MPV262196 MZR262193:MZR262196 NJN262193:NJN262196 NTJ262193:NTJ262196 ODF262193:ODF262196 ONB262193:ONB262196 OWX262193:OWX262196 PGT262193:PGT262196 PQP262193:PQP262196 QAL262193:QAL262196 QKH262193:QKH262196 QUD262193:QUD262196 RDZ262193:RDZ262196 RNV262193:RNV262196 RXR262193:RXR262196 SHN262193:SHN262196 SRJ262193:SRJ262196 TBF262193:TBF262196 TLB262193:TLB262196 TUX262193:TUX262196 UET262193:UET262196 UOP262193:UOP262196 UYL262193:UYL262196 VIH262193:VIH262196 VSD262193:VSD262196 WBZ262193:WBZ262196 WLV262193:WLV262196 WVR262193:WVR262196 J327729:J327732 JF327729:JF327732 TB327729:TB327732 ACX327729:ACX327732 AMT327729:AMT327732 AWP327729:AWP327732 BGL327729:BGL327732 BQH327729:BQH327732 CAD327729:CAD327732 CJZ327729:CJZ327732 CTV327729:CTV327732 DDR327729:DDR327732 DNN327729:DNN327732 DXJ327729:DXJ327732 EHF327729:EHF327732 ERB327729:ERB327732 FAX327729:FAX327732 FKT327729:FKT327732 FUP327729:FUP327732 GEL327729:GEL327732 GOH327729:GOH327732 GYD327729:GYD327732 HHZ327729:HHZ327732 HRV327729:HRV327732 IBR327729:IBR327732 ILN327729:ILN327732 IVJ327729:IVJ327732 JFF327729:JFF327732 JPB327729:JPB327732 JYX327729:JYX327732 KIT327729:KIT327732 KSP327729:KSP327732 LCL327729:LCL327732 LMH327729:LMH327732 LWD327729:LWD327732 MFZ327729:MFZ327732 MPV327729:MPV327732 MZR327729:MZR327732 NJN327729:NJN327732 NTJ327729:NTJ327732 ODF327729:ODF327732 ONB327729:ONB327732 OWX327729:OWX327732 PGT327729:PGT327732 PQP327729:PQP327732 QAL327729:QAL327732 QKH327729:QKH327732 QUD327729:QUD327732 RDZ327729:RDZ327732 RNV327729:RNV327732 RXR327729:RXR327732 SHN327729:SHN327732 SRJ327729:SRJ327732 TBF327729:TBF327732 TLB327729:TLB327732 TUX327729:TUX327732 UET327729:UET327732 UOP327729:UOP327732 UYL327729:UYL327732 VIH327729:VIH327732 VSD327729:VSD327732 WBZ327729:WBZ327732 WLV327729:WLV327732 WVR327729:WVR327732 J393265:J393268 JF393265:JF393268 TB393265:TB393268 ACX393265:ACX393268 AMT393265:AMT393268 AWP393265:AWP393268 BGL393265:BGL393268 BQH393265:BQH393268 CAD393265:CAD393268 CJZ393265:CJZ393268 CTV393265:CTV393268 DDR393265:DDR393268 DNN393265:DNN393268 DXJ393265:DXJ393268 EHF393265:EHF393268 ERB393265:ERB393268 FAX393265:FAX393268 FKT393265:FKT393268 FUP393265:FUP393268 GEL393265:GEL393268 GOH393265:GOH393268 GYD393265:GYD393268 HHZ393265:HHZ393268 HRV393265:HRV393268 IBR393265:IBR393268 ILN393265:ILN393268 IVJ393265:IVJ393268 JFF393265:JFF393268 JPB393265:JPB393268 JYX393265:JYX393268 KIT393265:KIT393268 KSP393265:KSP393268 LCL393265:LCL393268 LMH393265:LMH393268 LWD393265:LWD393268 MFZ393265:MFZ393268 MPV393265:MPV393268 MZR393265:MZR393268 NJN393265:NJN393268 NTJ393265:NTJ393268 ODF393265:ODF393268 ONB393265:ONB393268 OWX393265:OWX393268 PGT393265:PGT393268 PQP393265:PQP393268 QAL393265:QAL393268 QKH393265:QKH393268 QUD393265:QUD393268 RDZ393265:RDZ393268 RNV393265:RNV393268 RXR393265:RXR393268 SHN393265:SHN393268 SRJ393265:SRJ393268 TBF393265:TBF393268 TLB393265:TLB393268 TUX393265:TUX393268 UET393265:UET393268 UOP393265:UOP393268 UYL393265:UYL393268 VIH393265:VIH393268 VSD393265:VSD393268 WBZ393265:WBZ393268 WLV393265:WLV393268 WVR393265:WVR393268 J458801:J458804 JF458801:JF458804 TB458801:TB458804 ACX458801:ACX458804 AMT458801:AMT458804 AWP458801:AWP458804 BGL458801:BGL458804 BQH458801:BQH458804 CAD458801:CAD458804 CJZ458801:CJZ458804 CTV458801:CTV458804 DDR458801:DDR458804 DNN458801:DNN458804 DXJ458801:DXJ458804 EHF458801:EHF458804 ERB458801:ERB458804 FAX458801:FAX458804 FKT458801:FKT458804 FUP458801:FUP458804 GEL458801:GEL458804 GOH458801:GOH458804 GYD458801:GYD458804 HHZ458801:HHZ458804 HRV458801:HRV458804 IBR458801:IBR458804 ILN458801:ILN458804 IVJ458801:IVJ458804 JFF458801:JFF458804 JPB458801:JPB458804 JYX458801:JYX458804 KIT458801:KIT458804 KSP458801:KSP458804 LCL458801:LCL458804 LMH458801:LMH458804 LWD458801:LWD458804 MFZ458801:MFZ458804 MPV458801:MPV458804 MZR458801:MZR458804 NJN458801:NJN458804 NTJ458801:NTJ458804 ODF458801:ODF458804 ONB458801:ONB458804 OWX458801:OWX458804 PGT458801:PGT458804 PQP458801:PQP458804 QAL458801:QAL458804 QKH458801:QKH458804 QUD458801:QUD458804 RDZ458801:RDZ458804 RNV458801:RNV458804 RXR458801:RXR458804 SHN458801:SHN458804 SRJ458801:SRJ458804 TBF458801:TBF458804 TLB458801:TLB458804 TUX458801:TUX458804 UET458801:UET458804 UOP458801:UOP458804 UYL458801:UYL458804 VIH458801:VIH458804 VSD458801:VSD458804 WBZ458801:WBZ458804 WLV458801:WLV458804 WVR458801:WVR458804 J524337:J524340 JF524337:JF524340 TB524337:TB524340 ACX524337:ACX524340 AMT524337:AMT524340 AWP524337:AWP524340 BGL524337:BGL524340 BQH524337:BQH524340 CAD524337:CAD524340 CJZ524337:CJZ524340 CTV524337:CTV524340 DDR524337:DDR524340 DNN524337:DNN524340 DXJ524337:DXJ524340 EHF524337:EHF524340 ERB524337:ERB524340 FAX524337:FAX524340 FKT524337:FKT524340 FUP524337:FUP524340 GEL524337:GEL524340 GOH524337:GOH524340 GYD524337:GYD524340 HHZ524337:HHZ524340 HRV524337:HRV524340 IBR524337:IBR524340 ILN524337:ILN524340 IVJ524337:IVJ524340 JFF524337:JFF524340 JPB524337:JPB524340 JYX524337:JYX524340 KIT524337:KIT524340 KSP524337:KSP524340 LCL524337:LCL524340 LMH524337:LMH524340 LWD524337:LWD524340 MFZ524337:MFZ524340 MPV524337:MPV524340 MZR524337:MZR524340 NJN524337:NJN524340 NTJ524337:NTJ524340 ODF524337:ODF524340 ONB524337:ONB524340 OWX524337:OWX524340 PGT524337:PGT524340 PQP524337:PQP524340 QAL524337:QAL524340 QKH524337:QKH524340 QUD524337:QUD524340 RDZ524337:RDZ524340 RNV524337:RNV524340 RXR524337:RXR524340 SHN524337:SHN524340 SRJ524337:SRJ524340 TBF524337:TBF524340 TLB524337:TLB524340 TUX524337:TUX524340 UET524337:UET524340 UOP524337:UOP524340 UYL524337:UYL524340 VIH524337:VIH524340 VSD524337:VSD524340 WBZ524337:WBZ524340 WLV524337:WLV524340 WVR524337:WVR524340 J589873:J589876 JF589873:JF589876 TB589873:TB589876 ACX589873:ACX589876 AMT589873:AMT589876 AWP589873:AWP589876 BGL589873:BGL589876 BQH589873:BQH589876 CAD589873:CAD589876 CJZ589873:CJZ589876 CTV589873:CTV589876 DDR589873:DDR589876 DNN589873:DNN589876 DXJ589873:DXJ589876 EHF589873:EHF589876 ERB589873:ERB589876 FAX589873:FAX589876 FKT589873:FKT589876 FUP589873:FUP589876 GEL589873:GEL589876 GOH589873:GOH589876 GYD589873:GYD589876 HHZ589873:HHZ589876 HRV589873:HRV589876 IBR589873:IBR589876 ILN589873:ILN589876 IVJ589873:IVJ589876 JFF589873:JFF589876 JPB589873:JPB589876 JYX589873:JYX589876 KIT589873:KIT589876 KSP589873:KSP589876 LCL589873:LCL589876 LMH589873:LMH589876 LWD589873:LWD589876 MFZ589873:MFZ589876 MPV589873:MPV589876 MZR589873:MZR589876 NJN589873:NJN589876 NTJ589873:NTJ589876 ODF589873:ODF589876 ONB589873:ONB589876 OWX589873:OWX589876 PGT589873:PGT589876 PQP589873:PQP589876 QAL589873:QAL589876 QKH589873:QKH589876 QUD589873:QUD589876 RDZ589873:RDZ589876 RNV589873:RNV589876 RXR589873:RXR589876 SHN589873:SHN589876 SRJ589873:SRJ589876 TBF589873:TBF589876 TLB589873:TLB589876 TUX589873:TUX589876 UET589873:UET589876 UOP589873:UOP589876 UYL589873:UYL589876 VIH589873:VIH589876 VSD589873:VSD589876 WBZ589873:WBZ589876 WLV589873:WLV589876 WVR589873:WVR589876 J655409:J655412 JF655409:JF655412 TB655409:TB655412 ACX655409:ACX655412 AMT655409:AMT655412 AWP655409:AWP655412 BGL655409:BGL655412 BQH655409:BQH655412 CAD655409:CAD655412 CJZ655409:CJZ655412 CTV655409:CTV655412 DDR655409:DDR655412 DNN655409:DNN655412 DXJ655409:DXJ655412 EHF655409:EHF655412 ERB655409:ERB655412 FAX655409:FAX655412 FKT655409:FKT655412 FUP655409:FUP655412 GEL655409:GEL655412 GOH655409:GOH655412 GYD655409:GYD655412 HHZ655409:HHZ655412 HRV655409:HRV655412 IBR655409:IBR655412 ILN655409:ILN655412 IVJ655409:IVJ655412 JFF655409:JFF655412 JPB655409:JPB655412 JYX655409:JYX655412 KIT655409:KIT655412 KSP655409:KSP655412 LCL655409:LCL655412 LMH655409:LMH655412 LWD655409:LWD655412 MFZ655409:MFZ655412 MPV655409:MPV655412 MZR655409:MZR655412 NJN655409:NJN655412 NTJ655409:NTJ655412 ODF655409:ODF655412 ONB655409:ONB655412 OWX655409:OWX655412 PGT655409:PGT655412 PQP655409:PQP655412 QAL655409:QAL655412 QKH655409:QKH655412 QUD655409:QUD655412 RDZ655409:RDZ655412 RNV655409:RNV655412 RXR655409:RXR655412 SHN655409:SHN655412 SRJ655409:SRJ655412 TBF655409:TBF655412 TLB655409:TLB655412 TUX655409:TUX655412 UET655409:UET655412 UOP655409:UOP655412 UYL655409:UYL655412 VIH655409:VIH655412 VSD655409:VSD655412 WBZ655409:WBZ655412 WLV655409:WLV655412 WVR655409:WVR655412 J720945:J720948 JF720945:JF720948 TB720945:TB720948 ACX720945:ACX720948 AMT720945:AMT720948 AWP720945:AWP720948 BGL720945:BGL720948 BQH720945:BQH720948 CAD720945:CAD720948 CJZ720945:CJZ720948 CTV720945:CTV720948 DDR720945:DDR720948 DNN720945:DNN720948 DXJ720945:DXJ720948 EHF720945:EHF720948 ERB720945:ERB720948 FAX720945:FAX720948 FKT720945:FKT720948 FUP720945:FUP720948 GEL720945:GEL720948 GOH720945:GOH720948 GYD720945:GYD720948 HHZ720945:HHZ720948 HRV720945:HRV720948 IBR720945:IBR720948 ILN720945:ILN720948 IVJ720945:IVJ720948 JFF720945:JFF720948 JPB720945:JPB720948 JYX720945:JYX720948 KIT720945:KIT720948 KSP720945:KSP720948 LCL720945:LCL720948 LMH720945:LMH720948 LWD720945:LWD720948 MFZ720945:MFZ720948 MPV720945:MPV720948 MZR720945:MZR720948 NJN720945:NJN720948 NTJ720945:NTJ720948 ODF720945:ODF720948 ONB720945:ONB720948 OWX720945:OWX720948 PGT720945:PGT720948 PQP720945:PQP720948 QAL720945:QAL720948 QKH720945:QKH720948 QUD720945:QUD720948 RDZ720945:RDZ720948 RNV720945:RNV720948 RXR720945:RXR720948 SHN720945:SHN720948 SRJ720945:SRJ720948 TBF720945:TBF720948 TLB720945:TLB720948 TUX720945:TUX720948 UET720945:UET720948 UOP720945:UOP720948 UYL720945:UYL720948 VIH720945:VIH720948 VSD720945:VSD720948 WBZ720945:WBZ720948 WLV720945:WLV720948 WVR720945:WVR720948 J786481:J786484 JF786481:JF786484 TB786481:TB786484 ACX786481:ACX786484 AMT786481:AMT786484 AWP786481:AWP786484 BGL786481:BGL786484 BQH786481:BQH786484 CAD786481:CAD786484 CJZ786481:CJZ786484 CTV786481:CTV786484 DDR786481:DDR786484 DNN786481:DNN786484 DXJ786481:DXJ786484 EHF786481:EHF786484 ERB786481:ERB786484 FAX786481:FAX786484 FKT786481:FKT786484 FUP786481:FUP786484 GEL786481:GEL786484 GOH786481:GOH786484 GYD786481:GYD786484 HHZ786481:HHZ786484 HRV786481:HRV786484 IBR786481:IBR786484 ILN786481:ILN786484 IVJ786481:IVJ786484 JFF786481:JFF786484 JPB786481:JPB786484 JYX786481:JYX786484 KIT786481:KIT786484 KSP786481:KSP786484 LCL786481:LCL786484 LMH786481:LMH786484 LWD786481:LWD786484 MFZ786481:MFZ786484 MPV786481:MPV786484 MZR786481:MZR786484 NJN786481:NJN786484 NTJ786481:NTJ786484 ODF786481:ODF786484 ONB786481:ONB786484 OWX786481:OWX786484 PGT786481:PGT786484 PQP786481:PQP786484 QAL786481:QAL786484 QKH786481:QKH786484 QUD786481:QUD786484 RDZ786481:RDZ786484 RNV786481:RNV786484 RXR786481:RXR786484 SHN786481:SHN786484 SRJ786481:SRJ786484 TBF786481:TBF786484 TLB786481:TLB786484 TUX786481:TUX786484 UET786481:UET786484 UOP786481:UOP786484 UYL786481:UYL786484 VIH786481:VIH786484 VSD786481:VSD786484 WBZ786481:WBZ786484 WLV786481:WLV786484 WVR786481:WVR786484 J852017:J852020 JF852017:JF852020 TB852017:TB852020 ACX852017:ACX852020 AMT852017:AMT852020 AWP852017:AWP852020 BGL852017:BGL852020 BQH852017:BQH852020 CAD852017:CAD852020 CJZ852017:CJZ852020 CTV852017:CTV852020 DDR852017:DDR852020 DNN852017:DNN852020 DXJ852017:DXJ852020 EHF852017:EHF852020 ERB852017:ERB852020 FAX852017:FAX852020 FKT852017:FKT852020 FUP852017:FUP852020 GEL852017:GEL852020 GOH852017:GOH852020 GYD852017:GYD852020 HHZ852017:HHZ852020 HRV852017:HRV852020 IBR852017:IBR852020 ILN852017:ILN852020 IVJ852017:IVJ852020 JFF852017:JFF852020 JPB852017:JPB852020 JYX852017:JYX852020 KIT852017:KIT852020 KSP852017:KSP852020 LCL852017:LCL852020 LMH852017:LMH852020 LWD852017:LWD852020 MFZ852017:MFZ852020 MPV852017:MPV852020 MZR852017:MZR852020 NJN852017:NJN852020 NTJ852017:NTJ852020 ODF852017:ODF852020 ONB852017:ONB852020 OWX852017:OWX852020 PGT852017:PGT852020 PQP852017:PQP852020 QAL852017:QAL852020 QKH852017:QKH852020 QUD852017:QUD852020 RDZ852017:RDZ852020 RNV852017:RNV852020 RXR852017:RXR852020 SHN852017:SHN852020 SRJ852017:SRJ852020 TBF852017:TBF852020 TLB852017:TLB852020 TUX852017:TUX852020 UET852017:UET852020 UOP852017:UOP852020 UYL852017:UYL852020 VIH852017:VIH852020 VSD852017:VSD852020 WBZ852017:WBZ852020 WLV852017:WLV852020 WVR852017:WVR852020 J917553:J917556 JF917553:JF917556 TB917553:TB917556 ACX917553:ACX917556 AMT917553:AMT917556 AWP917553:AWP917556 BGL917553:BGL917556 BQH917553:BQH917556 CAD917553:CAD917556 CJZ917553:CJZ917556 CTV917553:CTV917556 DDR917553:DDR917556 DNN917553:DNN917556 DXJ917553:DXJ917556 EHF917553:EHF917556 ERB917553:ERB917556 FAX917553:FAX917556 FKT917553:FKT917556 FUP917553:FUP917556 GEL917553:GEL917556 GOH917553:GOH917556 GYD917553:GYD917556 HHZ917553:HHZ917556 HRV917553:HRV917556 IBR917553:IBR917556 ILN917553:ILN917556 IVJ917553:IVJ917556 JFF917553:JFF917556 JPB917553:JPB917556 JYX917553:JYX917556 KIT917553:KIT917556 KSP917553:KSP917556 LCL917553:LCL917556 LMH917553:LMH917556 LWD917553:LWD917556 MFZ917553:MFZ917556 MPV917553:MPV917556 MZR917553:MZR917556 NJN917553:NJN917556 NTJ917553:NTJ917556 ODF917553:ODF917556 ONB917553:ONB917556 OWX917553:OWX917556 PGT917553:PGT917556 PQP917553:PQP917556 QAL917553:QAL917556 QKH917553:QKH917556 QUD917553:QUD917556 RDZ917553:RDZ917556 RNV917553:RNV917556 RXR917553:RXR917556 SHN917553:SHN917556 SRJ917553:SRJ917556 TBF917553:TBF917556 TLB917553:TLB917556 TUX917553:TUX917556 UET917553:UET917556 UOP917553:UOP917556 UYL917553:UYL917556 VIH917553:VIH917556 VSD917553:VSD917556 WBZ917553:WBZ917556 WLV917553:WLV917556 WVR917553:WVR917556 J983089:J983092 JF983089:JF983092 TB983089:TB983092 ACX983089:ACX983092 AMT983089:AMT983092 AWP983089:AWP983092 BGL983089:BGL983092 BQH983089:BQH983092 CAD983089:CAD983092 CJZ983089:CJZ983092 CTV983089:CTV983092 DDR983089:DDR983092 DNN983089:DNN983092 DXJ983089:DXJ983092 EHF983089:EHF983092 ERB983089:ERB983092 FAX983089:FAX983092 FKT983089:FKT983092 FUP983089:FUP983092 GEL983089:GEL983092 GOH983089:GOH983092 GYD983089:GYD983092 HHZ983089:HHZ983092 HRV983089:HRV983092 IBR983089:IBR983092 ILN983089:ILN983092 IVJ983089:IVJ983092 JFF983089:JFF983092 JPB983089:JPB983092 JYX983089:JYX983092 KIT983089:KIT983092 KSP983089:KSP983092 LCL983089:LCL983092 LMH983089:LMH983092 LWD983089:LWD983092 MFZ983089:MFZ983092 MPV983089:MPV983092 MZR983089:MZR983092 NJN983089:NJN983092 NTJ983089:NTJ983092 ODF983089:ODF983092 ONB983089:ONB983092 OWX983089:OWX983092 PGT983089:PGT983092 PQP983089:PQP983092 QAL983089:QAL983092 QKH983089:QKH983092 QUD983089:QUD983092 RDZ983089:RDZ983092 RNV983089:RNV983092 RXR983089:RXR983092 SHN983089:SHN983092 SRJ983089:SRJ983092 TBF983089:TBF983092 TLB983089:TLB983092 TUX983089:TUX983092 UET983089:UET983092 UOP983089:UOP983092 UYL983089:UYL983092 VIH983089:VIH983092 VSD983089:VSD983092 WBZ983089:WBZ983092 WLV983089:WLV983092 WVR983089:WVR983092 J30 JF30 TB30 ACX30 AMT30 AWP30 BGL30 BQH30 CAD30 CJZ30 CTV30 DDR30 DNN30 DXJ30 EHF30 ERB30 FAX30 FKT30 FUP30 GEL30 GOH30 GYD30 HHZ30 HRV30 IBR30 ILN30 IVJ30 JFF30 JPB30 JYX30 KIT30 KSP30 LCL30 LMH30 LWD30 MFZ30 MPV30 MZR30 NJN30 NTJ30 ODF30 ONB30 OWX30 PGT30 PQP30 QAL30 QKH30 QUD30 RDZ30 RNV30 RXR30 SHN30 SRJ30 TBF30 TLB30 TUX30 UET30 UOP30 UYL30 VIH30 VSD30 WBZ30 WLV30 WVR30 J65566 JF65566 TB65566 ACX65566 AMT65566 AWP65566 BGL65566 BQH65566 CAD65566 CJZ65566 CTV65566 DDR65566 DNN65566 DXJ65566 EHF65566 ERB65566 FAX65566 FKT65566 FUP65566 GEL65566 GOH65566 GYD65566 HHZ65566 HRV65566 IBR65566 ILN65566 IVJ65566 JFF65566 JPB65566 JYX65566 KIT65566 KSP65566 LCL65566 LMH65566 LWD65566 MFZ65566 MPV65566 MZR65566 NJN65566 NTJ65566 ODF65566 ONB65566 OWX65566 PGT65566 PQP65566 QAL65566 QKH65566 QUD65566 RDZ65566 RNV65566 RXR65566 SHN65566 SRJ65566 TBF65566 TLB65566 TUX65566 UET65566 UOP65566 UYL65566 VIH65566 VSD65566 WBZ65566 WLV65566 WVR65566 J131102 JF131102 TB131102 ACX131102 AMT131102 AWP131102 BGL131102 BQH131102 CAD131102 CJZ131102 CTV131102 DDR131102 DNN131102 DXJ131102 EHF131102 ERB131102 FAX131102 FKT131102 FUP131102 GEL131102 GOH131102 GYD131102 HHZ131102 HRV131102 IBR131102 ILN131102 IVJ131102 JFF131102 JPB131102 JYX131102 KIT131102 KSP131102 LCL131102 LMH131102 LWD131102 MFZ131102 MPV131102 MZR131102 NJN131102 NTJ131102 ODF131102 ONB131102 OWX131102 PGT131102 PQP131102 QAL131102 QKH131102 QUD131102 RDZ131102 RNV131102 RXR131102 SHN131102 SRJ131102 TBF131102 TLB131102 TUX131102 UET131102 UOP131102 UYL131102 VIH131102 VSD131102 WBZ131102 WLV131102 WVR131102 J196638 JF196638 TB196638 ACX196638 AMT196638 AWP196638 BGL196638 BQH196638 CAD196638 CJZ196638 CTV196638 DDR196638 DNN196638 DXJ196638 EHF196638 ERB196638 FAX196638 FKT196638 FUP196638 GEL196638 GOH196638 GYD196638 HHZ196638 HRV196638 IBR196638 ILN196638 IVJ196638 JFF196638 JPB196638 JYX196638 KIT196638 KSP196638 LCL196638 LMH196638 LWD196638 MFZ196638 MPV196638 MZR196638 NJN196638 NTJ196638 ODF196638 ONB196638 OWX196638 PGT196638 PQP196638 QAL196638 QKH196638 QUD196638 RDZ196638 RNV196638 RXR196638 SHN196638 SRJ196638 TBF196638 TLB196638 TUX196638 UET196638 UOP196638 UYL196638 VIH196638 VSD196638 WBZ196638 WLV196638 WVR196638 J262174 JF262174 TB262174 ACX262174 AMT262174 AWP262174 BGL262174 BQH262174 CAD262174 CJZ262174 CTV262174 DDR262174 DNN262174 DXJ262174 EHF262174 ERB262174 FAX262174 FKT262174 FUP262174 GEL262174 GOH262174 GYD262174 HHZ262174 HRV262174 IBR262174 ILN262174 IVJ262174 JFF262174 JPB262174 JYX262174 KIT262174 KSP262174 LCL262174 LMH262174 LWD262174 MFZ262174 MPV262174 MZR262174 NJN262174 NTJ262174 ODF262174 ONB262174 OWX262174 PGT262174 PQP262174 QAL262174 QKH262174 QUD262174 RDZ262174 RNV262174 RXR262174 SHN262174 SRJ262174 TBF262174 TLB262174 TUX262174 UET262174 UOP262174 UYL262174 VIH262174 VSD262174 WBZ262174 WLV262174 WVR262174 J327710 JF327710 TB327710 ACX327710 AMT327710 AWP327710 BGL327710 BQH327710 CAD327710 CJZ327710 CTV327710 DDR327710 DNN327710 DXJ327710 EHF327710 ERB327710 FAX327710 FKT327710 FUP327710 GEL327710 GOH327710 GYD327710 HHZ327710 HRV327710 IBR327710 ILN327710 IVJ327710 JFF327710 JPB327710 JYX327710 KIT327710 KSP327710 LCL327710 LMH327710 LWD327710 MFZ327710 MPV327710 MZR327710 NJN327710 NTJ327710 ODF327710 ONB327710 OWX327710 PGT327710 PQP327710 QAL327710 QKH327710 QUD327710 RDZ327710 RNV327710 RXR327710 SHN327710 SRJ327710 TBF327710 TLB327710 TUX327710 UET327710 UOP327710 UYL327710 VIH327710 VSD327710 WBZ327710 WLV327710 WVR327710 J393246 JF393246 TB393246 ACX393246 AMT393246 AWP393246 BGL393246 BQH393246 CAD393246 CJZ393246 CTV393246 DDR393246 DNN393246 DXJ393246 EHF393246 ERB393246 FAX393246 FKT393246 FUP393246 GEL393246 GOH393246 GYD393246 HHZ393246 HRV393246 IBR393246 ILN393246 IVJ393246 JFF393246 JPB393246 JYX393246 KIT393246 KSP393246 LCL393246 LMH393246 LWD393246 MFZ393246 MPV393246 MZR393246 NJN393246 NTJ393246 ODF393246 ONB393246 OWX393246 PGT393246 PQP393246 QAL393246 QKH393246 QUD393246 RDZ393246 RNV393246 RXR393246 SHN393246 SRJ393246 TBF393246 TLB393246 TUX393246 UET393246 UOP393246 UYL393246 VIH393246 VSD393246 WBZ393246 WLV393246 WVR393246 J458782 JF458782 TB458782 ACX458782 AMT458782 AWP458782 BGL458782 BQH458782 CAD458782 CJZ458782 CTV458782 DDR458782 DNN458782 DXJ458782 EHF458782 ERB458782 FAX458782 FKT458782 FUP458782 GEL458782 GOH458782 GYD458782 HHZ458782 HRV458782 IBR458782 ILN458782 IVJ458782 JFF458782 JPB458782 JYX458782 KIT458782 KSP458782 LCL458782 LMH458782 LWD458782 MFZ458782 MPV458782 MZR458782 NJN458782 NTJ458782 ODF458782 ONB458782 OWX458782 PGT458782 PQP458782 QAL458782 QKH458782 QUD458782 RDZ458782 RNV458782 RXR458782 SHN458782 SRJ458782 TBF458782 TLB458782 TUX458782 UET458782 UOP458782 UYL458782 VIH458782 VSD458782 WBZ458782 WLV458782 WVR458782 J524318 JF524318 TB524318 ACX524318 AMT524318 AWP524318 BGL524318 BQH524318 CAD524318 CJZ524318 CTV524318 DDR524318 DNN524318 DXJ524318 EHF524318 ERB524318 FAX524318 FKT524318 FUP524318 GEL524318 GOH524318 GYD524318 HHZ524318 HRV524318 IBR524318 ILN524318 IVJ524318 JFF524318 JPB524318 JYX524318 KIT524318 KSP524318 LCL524318 LMH524318 LWD524318 MFZ524318 MPV524318 MZR524318 NJN524318 NTJ524318 ODF524318 ONB524318 OWX524318 PGT524318 PQP524318 QAL524318 QKH524318 QUD524318 RDZ524318 RNV524318 RXR524318 SHN524318 SRJ524318 TBF524318 TLB524318 TUX524318 UET524318 UOP524318 UYL524318 VIH524318 VSD524318 WBZ524318 WLV524318 WVR524318 J589854 JF589854 TB589854 ACX589854 AMT589854 AWP589854 BGL589854 BQH589854 CAD589854 CJZ589854 CTV589854 DDR589854 DNN589854 DXJ589854 EHF589854 ERB589854 FAX589854 FKT589854 FUP589854 GEL589854 GOH589854 GYD589854 HHZ589854 HRV589854 IBR589854 ILN589854 IVJ589854 JFF589854 JPB589854 JYX589854 KIT589854 KSP589854 LCL589854 LMH589854 LWD589854 MFZ589854 MPV589854 MZR589854 NJN589854 NTJ589854 ODF589854 ONB589854 OWX589854 PGT589854 PQP589854 QAL589854 QKH589854 QUD589854 RDZ589854 RNV589854 RXR589854 SHN589854 SRJ589854 TBF589854 TLB589854 TUX589854 UET589854 UOP589854 UYL589854 VIH589854 VSD589854 WBZ589854 WLV589854 WVR589854 J655390 JF655390 TB655390 ACX655390 AMT655390 AWP655390 BGL655390 BQH655390 CAD655390 CJZ655390 CTV655390 DDR655390 DNN655390 DXJ655390 EHF655390 ERB655390 FAX655390 FKT655390 FUP655390 GEL655390 GOH655390 GYD655390 HHZ655390 HRV655390 IBR655390 ILN655390 IVJ655390 JFF655390 JPB655390 JYX655390 KIT655390 KSP655390 LCL655390 LMH655390 LWD655390 MFZ655390 MPV655390 MZR655390 NJN655390 NTJ655390 ODF655390 ONB655390 OWX655390 PGT655390 PQP655390 QAL655390 QKH655390 QUD655390 RDZ655390 RNV655390 RXR655390 SHN655390 SRJ655390 TBF655390 TLB655390 TUX655390 UET655390 UOP655390 UYL655390 VIH655390 VSD655390 WBZ655390 WLV655390 WVR655390 J720926 JF720926 TB720926 ACX720926 AMT720926 AWP720926 BGL720926 BQH720926 CAD720926 CJZ720926 CTV720926 DDR720926 DNN720926 DXJ720926 EHF720926 ERB720926 FAX720926 FKT720926 FUP720926 GEL720926 GOH720926 GYD720926 HHZ720926 HRV720926 IBR720926 ILN720926 IVJ720926 JFF720926 JPB720926 JYX720926 KIT720926 KSP720926 LCL720926 LMH720926 LWD720926 MFZ720926 MPV720926 MZR720926 NJN720926 NTJ720926 ODF720926 ONB720926 OWX720926 PGT720926 PQP720926 QAL720926 QKH720926 QUD720926 RDZ720926 RNV720926 RXR720926 SHN720926 SRJ720926 TBF720926 TLB720926 TUX720926 UET720926 UOP720926 UYL720926 VIH720926 VSD720926 WBZ720926 WLV720926 WVR720926 J786462 JF786462 TB786462 ACX786462 AMT786462 AWP786462 BGL786462 BQH786462 CAD786462 CJZ786462 CTV786462 DDR786462 DNN786462 DXJ786462 EHF786462 ERB786462 FAX786462 FKT786462 FUP786462 GEL786462 GOH786462 GYD786462 HHZ786462 HRV786462 IBR786462 ILN786462 IVJ786462 JFF786462 JPB786462 JYX786462 KIT786462 KSP786462 LCL786462 LMH786462 LWD786462 MFZ786462 MPV786462 MZR786462 NJN786462 NTJ786462 ODF786462 ONB786462 OWX786462 PGT786462 PQP786462 QAL786462 QKH786462 QUD786462 RDZ786462 RNV786462 RXR786462 SHN786462 SRJ786462 TBF786462 TLB786462 TUX786462 UET786462 UOP786462 UYL786462 VIH786462 VSD786462 WBZ786462 WLV786462 WVR786462 J851998 JF851998 TB851998 ACX851998 AMT851998 AWP851998 BGL851998 BQH851998 CAD851998 CJZ851998 CTV851998 DDR851998 DNN851998 DXJ851998 EHF851998 ERB851998 FAX851998 FKT851998 FUP851998 GEL851998 GOH851998 GYD851998 HHZ851998 HRV851998 IBR851998 ILN851998 IVJ851998 JFF851998 JPB851998 JYX851998 KIT851998 KSP851998 LCL851998 LMH851998 LWD851998 MFZ851998 MPV851998 MZR851998 NJN851998 NTJ851998 ODF851998 ONB851998 OWX851998 PGT851998 PQP851998 QAL851998 QKH851998 QUD851998 RDZ851998 RNV851998 RXR851998 SHN851998 SRJ851998 TBF851998 TLB851998 TUX851998 UET851998 UOP851998 UYL851998 VIH851998 VSD851998 WBZ851998 WLV851998 WVR851998 J917534 JF917534 TB917534 ACX917534 AMT917534 AWP917534 BGL917534 BQH917534 CAD917534 CJZ917534 CTV917534 DDR917534 DNN917534 DXJ917534 EHF917534 ERB917534 FAX917534 FKT917534 FUP917534 GEL917534 GOH917534 GYD917534 HHZ917534 HRV917534 IBR917534 ILN917534 IVJ917534 JFF917534 JPB917534 JYX917534 KIT917534 KSP917534 LCL917534 LMH917534 LWD917534 MFZ917534 MPV917534 MZR917534 NJN917534 NTJ917534 ODF917534 ONB917534 OWX917534 PGT917534 PQP917534 QAL917534 QKH917534 QUD917534 RDZ917534 RNV917534 RXR917534 SHN917534 SRJ917534 TBF917534 TLB917534 TUX917534 UET917534 UOP917534 UYL917534 VIH917534 VSD917534 WBZ917534 WLV917534 WVR917534 J983070 JF983070 TB983070 ACX983070 AMT983070 AWP983070 BGL983070 BQH983070 CAD983070 CJZ983070 CTV983070 DDR983070 DNN983070 DXJ983070 EHF983070 ERB983070 FAX983070 FKT983070 FUP983070 GEL983070 GOH983070 GYD983070 HHZ983070 HRV983070 IBR983070 ILN983070 IVJ983070 JFF983070 JPB983070 JYX983070 KIT983070 KSP983070 LCL983070 LMH983070 LWD983070 MFZ983070 MPV983070 MZR983070 NJN983070 NTJ983070 ODF983070 ONB983070 OWX983070 PGT983070 PQP983070 QAL983070 QKH983070 QUD983070 RDZ983070 RNV983070 RXR983070 SHN983070 SRJ983070 TBF983070 TLB983070 TUX983070 UET983070 UOP983070 UYL983070 VIH983070 VSD983070 WBZ983070 WLV983070 WVR983070 J46 JF46 TB46 ACX46 AMT46 AWP46 BGL46 BQH46 CAD46 CJZ46 CTV46 DDR46 DNN46 DXJ46 EHF46 ERB46 FAX46 FKT46 FUP46 GEL46 GOH46 GYD46 HHZ46 HRV46 IBR46 ILN46 IVJ46 JFF46 JPB46 JYX46 KIT46 KSP46 LCL46 LMH46 LWD46 MFZ46 MPV46 MZR46 NJN46 NTJ46 ODF46 ONB46 OWX46 PGT46 PQP46 QAL46 QKH46 QUD46 RDZ46 RNV46 RXR46 SHN46 SRJ46 TBF46 TLB46 TUX46 UET46 UOP46 UYL46 VIH46 VSD46 WBZ46 WLV46 WVR46 J65582 JF65582 TB65582 ACX65582 AMT65582 AWP65582 BGL65582 BQH65582 CAD65582 CJZ65582 CTV65582 DDR65582 DNN65582 DXJ65582 EHF65582 ERB65582 FAX65582 FKT65582 FUP65582 GEL65582 GOH65582 GYD65582 HHZ65582 HRV65582 IBR65582 ILN65582 IVJ65582 JFF65582 JPB65582 JYX65582 KIT65582 KSP65582 LCL65582 LMH65582 LWD65582 MFZ65582 MPV65582 MZR65582 NJN65582 NTJ65582 ODF65582 ONB65582 OWX65582 PGT65582 PQP65582 QAL65582 QKH65582 QUD65582 RDZ65582 RNV65582 RXR65582 SHN65582 SRJ65582 TBF65582 TLB65582 TUX65582 UET65582 UOP65582 UYL65582 VIH65582 VSD65582 WBZ65582 WLV65582 WVR65582 J131118 JF131118 TB131118 ACX131118 AMT131118 AWP131118 BGL131118 BQH131118 CAD131118 CJZ131118 CTV131118 DDR131118 DNN131118 DXJ131118 EHF131118 ERB131118 FAX131118 FKT131118 FUP131118 GEL131118 GOH131118 GYD131118 HHZ131118 HRV131118 IBR131118 ILN131118 IVJ131118 JFF131118 JPB131118 JYX131118 KIT131118 KSP131118 LCL131118 LMH131118 LWD131118 MFZ131118 MPV131118 MZR131118 NJN131118 NTJ131118 ODF131118 ONB131118 OWX131118 PGT131118 PQP131118 QAL131118 QKH131118 QUD131118 RDZ131118 RNV131118 RXR131118 SHN131118 SRJ131118 TBF131118 TLB131118 TUX131118 UET131118 UOP131118 UYL131118 VIH131118 VSD131118 WBZ131118 WLV131118 WVR131118 J196654 JF196654 TB196654 ACX196654 AMT196654 AWP196654 BGL196654 BQH196654 CAD196654 CJZ196654 CTV196654 DDR196654 DNN196654 DXJ196654 EHF196654 ERB196654 FAX196654 FKT196654 FUP196654 GEL196654 GOH196654 GYD196654 HHZ196654 HRV196654 IBR196654 ILN196654 IVJ196654 JFF196654 JPB196654 JYX196654 KIT196654 KSP196654 LCL196654 LMH196654 LWD196654 MFZ196654 MPV196654 MZR196654 NJN196654 NTJ196654 ODF196654 ONB196654 OWX196654 PGT196654 PQP196654 QAL196654 QKH196654 QUD196654 RDZ196654 RNV196654 RXR196654 SHN196654 SRJ196654 TBF196654 TLB196654 TUX196654 UET196654 UOP196654 UYL196654 VIH196654 VSD196654 WBZ196654 WLV196654 WVR196654 J262190 JF262190 TB262190 ACX262190 AMT262190 AWP262190 BGL262190 BQH262190 CAD262190 CJZ262190 CTV262190 DDR262190 DNN262190 DXJ262190 EHF262190 ERB262190 FAX262190 FKT262190 FUP262190 GEL262190 GOH262190 GYD262190 HHZ262190 HRV262190 IBR262190 ILN262190 IVJ262190 JFF262190 JPB262190 JYX262190 KIT262190 KSP262190 LCL262190 LMH262190 LWD262190 MFZ262190 MPV262190 MZR262190 NJN262190 NTJ262190 ODF262190 ONB262190 OWX262190 PGT262190 PQP262190 QAL262190 QKH262190 QUD262190 RDZ262190 RNV262190 RXR262190 SHN262190 SRJ262190 TBF262190 TLB262190 TUX262190 UET262190 UOP262190 UYL262190 VIH262190 VSD262190 WBZ262190 WLV262190 WVR262190 J327726 JF327726 TB327726 ACX327726 AMT327726 AWP327726 BGL327726 BQH327726 CAD327726 CJZ327726 CTV327726 DDR327726 DNN327726 DXJ327726 EHF327726 ERB327726 FAX327726 FKT327726 FUP327726 GEL327726 GOH327726 GYD327726 HHZ327726 HRV327726 IBR327726 ILN327726 IVJ327726 JFF327726 JPB327726 JYX327726 KIT327726 KSP327726 LCL327726 LMH327726 LWD327726 MFZ327726 MPV327726 MZR327726 NJN327726 NTJ327726 ODF327726 ONB327726 OWX327726 PGT327726 PQP327726 QAL327726 QKH327726 QUD327726 RDZ327726 RNV327726 RXR327726 SHN327726 SRJ327726 TBF327726 TLB327726 TUX327726 UET327726 UOP327726 UYL327726 VIH327726 VSD327726 WBZ327726 WLV327726 WVR327726 J393262 JF393262 TB393262 ACX393262 AMT393262 AWP393262 BGL393262 BQH393262 CAD393262 CJZ393262 CTV393262 DDR393262 DNN393262 DXJ393262 EHF393262 ERB393262 FAX393262 FKT393262 FUP393262 GEL393262 GOH393262 GYD393262 HHZ393262 HRV393262 IBR393262 ILN393262 IVJ393262 JFF393262 JPB393262 JYX393262 KIT393262 KSP393262 LCL393262 LMH393262 LWD393262 MFZ393262 MPV393262 MZR393262 NJN393262 NTJ393262 ODF393262 ONB393262 OWX393262 PGT393262 PQP393262 QAL393262 QKH393262 QUD393262 RDZ393262 RNV393262 RXR393262 SHN393262 SRJ393262 TBF393262 TLB393262 TUX393262 UET393262 UOP393262 UYL393262 VIH393262 VSD393262 WBZ393262 WLV393262 WVR393262 J458798 JF458798 TB458798 ACX458798 AMT458798 AWP458798 BGL458798 BQH458798 CAD458798 CJZ458798 CTV458798 DDR458798 DNN458798 DXJ458798 EHF458798 ERB458798 FAX458798 FKT458798 FUP458798 GEL458798 GOH458798 GYD458798 HHZ458798 HRV458798 IBR458798 ILN458798 IVJ458798 JFF458798 JPB458798 JYX458798 KIT458798 KSP458798 LCL458798 LMH458798 LWD458798 MFZ458798 MPV458798 MZR458798 NJN458798 NTJ458798 ODF458798 ONB458798 OWX458798 PGT458798 PQP458798 QAL458798 QKH458798 QUD458798 RDZ458798 RNV458798 RXR458798 SHN458798 SRJ458798 TBF458798 TLB458798 TUX458798 UET458798 UOP458798 UYL458798 VIH458798 VSD458798 WBZ458798 WLV458798 WVR458798 J524334 JF524334 TB524334 ACX524334 AMT524334 AWP524334 BGL524334 BQH524334 CAD524334 CJZ524334 CTV524334 DDR524334 DNN524334 DXJ524334 EHF524334 ERB524334 FAX524334 FKT524334 FUP524334 GEL524334 GOH524334 GYD524334 HHZ524334 HRV524334 IBR524334 ILN524334 IVJ524334 JFF524334 JPB524334 JYX524334 KIT524334 KSP524334 LCL524334 LMH524334 LWD524334 MFZ524334 MPV524334 MZR524334 NJN524334 NTJ524334 ODF524334 ONB524334 OWX524334 PGT524334 PQP524334 QAL524334 QKH524334 QUD524334 RDZ524334 RNV524334 RXR524334 SHN524334 SRJ524334 TBF524334 TLB524334 TUX524334 UET524334 UOP524334 UYL524334 VIH524334 VSD524334 WBZ524334 WLV524334 WVR524334 J589870 JF589870 TB589870 ACX589870 AMT589870 AWP589870 BGL589870 BQH589870 CAD589870 CJZ589870 CTV589870 DDR589870 DNN589870 DXJ589870 EHF589870 ERB589870 FAX589870 FKT589870 FUP589870 GEL589870 GOH589870 GYD589870 HHZ589870 HRV589870 IBR589870 ILN589870 IVJ589870 JFF589870 JPB589870 JYX589870 KIT589870 KSP589870 LCL589870 LMH589870 LWD589870 MFZ589870 MPV589870 MZR589870 NJN589870 NTJ589870 ODF589870 ONB589870 OWX589870 PGT589870 PQP589870 QAL589870 QKH589870 QUD589870 RDZ589870 RNV589870 RXR589870 SHN589870 SRJ589870 TBF589870 TLB589870 TUX589870 UET589870 UOP589870 UYL589870 VIH589870 VSD589870 WBZ589870 WLV589870 WVR589870 J655406 JF655406 TB655406 ACX655406 AMT655406 AWP655406 BGL655406 BQH655406 CAD655406 CJZ655406 CTV655406 DDR655406 DNN655406 DXJ655406 EHF655406 ERB655406 FAX655406 FKT655406 FUP655406 GEL655406 GOH655406 GYD655406 HHZ655406 HRV655406 IBR655406 ILN655406 IVJ655406 JFF655406 JPB655406 JYX655406 KIT655406 KSP655406 LCL655406 LMH655406 LWD655406 MFZ655406 MPV655406 MZR655406 NJN655406 NTJ655406 ODF655406 ONB655406 OWX655406 PGT655406 PQP655406 QAL655406 QKH655406 QUD655406 RDZ655406 RNV655406 RXR655406 SHN655406 SRJ655406 TBF655406 TLB655406 TUX655406 UET655406 UOP655406 UYL655406 VIH655406 VSD655406 WBZ655406 WLV655406 WVR655406 J720942 JF720942 TB720942 ACX720942 AMT720942 AWP720942 BGL720942 BQH720942 CAD720942 CJZ720942 CTV720942 DDR720942 DNN720942 DXJ720942 EHF720942 ERB720942 FAX720942 FKT720942 FUP720942 GEL720942 GOH720942 GYD720942 HHZ720942 HRV720942 IBR720942 ILN720942 IVJ720942 JFF720942 JPB720942 JYX720942 KIT720942 KSP720942 LCL720942 LMH720942 LWD720942 MFZ720942 MPV720942 MZR720942 NJN720942 NTJ720942 ODF720942 ONB720942 OWX720942 PGT720942 PQP720942 QAL720942 QKH720942 QUD720942 RDZ720942 RNV720942 RXR720942 SHN720942 SRJ720942 TBF720942 TLB720942 TUX720942 UET720942 UOP720942 UYL720942 VIH720942 VSD720942 WBZ720942 WLV720942 WVR720942 J786478 JF786478 TB786478 ACX786478 AMT786478 AWP786478 BGL786478 BQH786478 CAD786478 CJZ786478 CTV786478 DDR786478 DNN786478 DXJ786478 EHF786478 ERB786478 FAX786478 FKT786478 FUP786478 GEL786478 GOH786478 GYD786478 HHZ786478 HRV786478 IBR786478 ILN786478 IVJ786478 JFF786478 JPB786478 JYX786478 KIT786478 KSP786478 LCL786478 LMH786478 LWD786478 MFZ786478 MPV786478 MZR786478 NJN786478 NTJ786478 ODF786478 ONB786478 OWX786478 PGT786478 PQP786478 QAL786478 QKH786478 QUD786478 RDZ786478 RNV786478 RXR786478 SHN786478 SRJ786478 TBF786478 TLB786478 TUX786478 UET786478 UOP786478 UYL786478 VIH786478 VSD786478 WBZ786478 WLV786478 WVR786478 J852014 JF852014 TB852014 ACX852014 AMT852014 AWP852014 BGL852014 BQH852014 CAD852014 CJZ852014 CTV852014 DDR852014 DNN852014 DXJ852014 EHF852014 ERB852014 FAX852014 FKT852014 FUP852014 GEL852014 GOH852014 GYD852014 HHZ852014 HRV852014 IBR852014 ILN852014 IVJ852014 JFF852014 JPB852014 JYX852014 KIT852014 KSP852014 LCL852014 LMH852014 LWD852014 MFZ852014 MPV852014 MZR852014 NJN852014 NTJ852014 ODF852014 ONB852014 OWX852014 PGT852014 PQP852014 QAL852014 QKH852014 QUD852014 RDZ852014 RNV852014 RXR852014 SHN852014 SRJ852014 TBF852014 TLB852014 TUX852014 UET852014 UOP852014 UYL852014 VIH852014 VSD852014 WBZ852014 WLV852014 WVR852014 J917550 JF917550 TB917550 ACX917550 AMT917550 AWP917550 BGL917550 BQH917550 CAD917550 CJZ917550 CTV917550 DDR917550 DNN917550 DXJ917550 EHF917550 ERB917550 FAX917550 FKT917550 FUP917550 GEL917550 GOH917550 GYD917550 HHZ917550 HRV917550 IBR917550 ILN917550 IVJ917550 JFF917550 JPB917550 JYX917550 KIT917550 KSP917550 LCL917550 LMH917550 LWD917550 MFZ917550 MPV917550 MZR917550 NJN917550 NTJ917550 ODF917550 ONB917550 OWX917550 PGT917550 PQP917550 QAL917550 QKH917550 QUD917550 RDZ917550 RNV917550 RXR917550 SHN917550 SRJ917550 TBF917550 TLB917550 TUX917550 UET917550 UOP917550 UYL917550 VIH917550 VSD917550 WBZ917550 WLV917550 WVR917550 J983086 JF983086 TB983086 ACX983086 AMT983086 AWP983086 BGL983086 BQH983086 CAD983086 CJZ983086 CTV983086 DDR983086 DNN983086 DXJ983086 EHF983086 ERB983086 FAX983086 FKT983086 FUP983086 GEL983086 GOH983086 GYD983086 HHZ983086 HRV983086 IBR983086 ILN983086 IVJ983086 JFF983086 JPB983086 JYX983086 KIT983086 KSP983086 LCL983086 LMH983086 LWD983086 MFZ983086 MPV983086 MZR983086 NJN983086 NTJ983086 ODF983086 ONB983086 OWX983086 PGT983086 PQP983086 QAL983086 QKH983086 QUD983086 RDZ983086 RNV983086 RXR983086 SHN983086 SRJ983086 TBF983086 TLB983086 TUX983086 UET983086 UOP983086 UYL983086 VIH983086 VSD983086 WBZ983086 WLV983086 WVR983086 J43 JF43 TB43 ACX43 AMT43 AWP43 BGL43 BQH43 CAD43 CJZ43 CTV43 DDR43 DNN43 DXJ43 EHF43 ERB43 FAX43 FKT43 FUP43 GEL43 GOH43 GYD43 HHZ43 HRV43 IBR43 ILN43 IVJ43 JFF43 JPB43 JYX43 KIT43 KSP43 LCL43 LMH43 LWD43 MFZ43 MPV43 MZR43 NJN43 NTJ43 ODF43 ONB43 OWX43 PGT43 PQP43 QAL43 QKH43 QUD43 RDZ43 RNV43 RXR43 SHN43 SRJ43 TBF43 TLB43 TUX43 UET43 UOP43 UYL43 VIH43 VSD43 WBZ43 WLV43 WVR43 J65579 JF65579 TB65579 ACX65579 AMT65579 AWP65579 BGL65579 BQH65579 CAD65579 CJZ65579 CTV65579 DDR65579 DNN65579 DXJ65579 EHF65579 ERB65579 FAX65579 FKT65579 FUP65579 GEL65579 GOH65579 GYD65579 HHZ65579 HRV65579 IBR65579 ILN65579 IVJ65579 JFF65579 JPB65579 JYX65579 KIT65579 KSP65579 LCL65579 LMH65579 LWD65579 MFZ65579 MPV65579 MZR65579 NJN65579 NTJ65579 ODF65579 ONB65579 OWX65579 PGT65579 PQP65579 QAL65579 QKH65579 QUD65579 RDZ65579 RNV65579 RXR65579 SHN65579 SRJ65579 TBF65579 TLB65579 TUX65579 UET65579 UOP65579 UYL65579 VIH65579 VSD65579 WBZ65579 WLV65579 WVR65579 J131115 JF131115 TB131115 ACX131115 AMT131115 AWP131115 BGL131115 BQH131115 CAD131115 CJZ131115 CTV131115 DDR131115 DNN131115 DXJ131115 EHF131115 ERB131115 FAX131115 FKT131115 FUP131115 GEL131115 GOH131115 GYD131115 HHZ131115 HRV131115 IBR131115 ILN131115 IVJ131115 JFF131115 JPB131115 JYX131115 KIT131115 KSP131115 LCL131115 LMH131115 LWD131115 MFZ131115 MPV131115 MZR131115 NJN131115 NTJ131115 ODF131115 ONB131115 OWX131115 PGT131115 PQP131115 QAL131115 QKH131115 QUD131115 RDZ131115 RNV131115 RXR131115 SHN131115 SRJ131115 TBF131115 TLB131115 TUX131115 UET131115 UOP131115 UYL131115 VIH131115 VSD131115 WBZ131115 WLV131115 WVR131115 J196651 JF196651 TB196651 ACX196651 AMT196651 AWP196651 BGL196651 BQH196651 CAD196651 CJZ196651 CTV196651 DDR196651 DNN196651 DXJ196651 EHF196651 ERB196651 FAX196651 FKT196651 FUP196651 GEL196651 GOH196651 GYD196651 HHZ196651 HRV196651 IBR196651 ILN196651 IVJ196651 JFF196651 JPB196651 JYX196651 KIT196651 KSP196651 LCL196651 LMH196651 LWD196651 MFZ196651 MPV196651 MZR196651 NJN196651 NTJ196651 ODF196651 ONB196651 OWX196651 PGT196651 PQP196651 QAL196651 QKH196651 QUD196651 RDZ196651 RNV196651 RXR196651 SHN196651 SRJ196651 TBF196651 TLB196651 TUX196651 UET196651 UOP196651 UYL196651 VIH196651 VSD196651 WBZ196651 WLV196651 WVR196651 J262187 JF262187 TB262187 ACX262187 AMT262187 AWP262187 BGL262187 BQH262187 CAD262187 CJZ262187 CTV262187 DDR262187 DNN262187 DXJ262187 EHF262187 ERB262187 FAX262187 FKT262187 FUP262187 GEL262187 GOH262187 GYD262187 HHZ262187 HRV262187 IBR262187 ILN262187 IVJ262187 JFF262187 JPB262187 JYX262187 KIT262187 KSP262187 LCL262187 LMH262187 LWD262187 MFZ262187 MPV262187 MZR262187 NJN262187 NTJ262187 ODF262187 ONB262187 OWX262187 PGT262187 PQP262187 QAL262187 QKH262187 QUD262187 RDZ262187 RNV262187 RXR262187 SHN262187 SRJ262187 TBF262187 TLB262187 TUX262187 UET262187 UOP262187 UYL262187 VIH262187 VSD262187 WBZ262187 WLV262187 WVR262187 J327723 JF327723 TB327723 ACX327723 AMT327723 AWP327723 BGL327723 BQH327723 CAD327723 CJZ327723 CTV327723 DDR327723 DNN327723 DXJ327723 EHF327723 ERB327723 FAX327723 FKT327723 FUP327723 GEL327723 GOH327723 GYD327723 HHZ327723 HRV327723 IBR327723 ILN327723 IVJ327723 JFF327723 JPB327723 JYX327723 KIT327723 KSP327723 LCL327723 LMH327723 LWD327723 MFZ327723 MPV327723 MZR327723 NJN327723 NTJ327723 ODF327723 ONB327723 OWX327723 PGT327723 PQP327723 QAL327723 QKH327723 QUD327723 RDZ327723 RNV327723 RXR327723 SHN327723 SRJ327723 TBF327723 TLB327723 TUX327723 UET327723 UOP327723 UYL327723 VIH327723 VSD327723 WBZ327723 WLV327723 WVR327723 J393259 JF393259 TB393259 ACX393259 AMT393259 AWP393259 BGL393259 BQH393259 CAD393259 CJZ393259 CTV393259 DDR393259 DNN393259 DXJ393259 EHF393259 ERB393259 FAX393259 FKT393259 FUP393259 GEL393259 GOH393259 GYD393259 HHZ393259 HRV393259 IBR393259 ILN393259 IVJ393259 JFF393259 JPB393259 JYX393259 KIT393259 KSP393259 LCL393259 LMH393259 LWD393259 MFZ393259 MPV393259 MZR393259 NJN393259 NTJ393259 ODF393259 ONB393259 OWX393259 PGT393259 PQP393259 QAL393259 QKH393259 QUD393259 RDZ393259 RNV393259 RXR393259 SHN393259 SRJ393259 TBF393259 TLB393259 TUX393259 UET393259 UOP393259 UYL393259 VIH393259 VSD393259 WBZ393259 WLV393259 WVR393259 J458795 JF458795 TB458795 ACX458795 AMT458795 AWP458795 BGL458795 BQH458795 CAD458795 CJZ458795 CTV458795 DDR458795 DNN458795 DXJ458795 EHF458795 ERB458795 FAX458795 FKT458795 FUP458795 GEL458795 GOH458795 GYD458795 HHZ458795 HRV458795 IBR458795 ILN458795 IVJ458795 JFF458795 JPB458795 JYX458795 KIT458795 KSP458795 LCL458795 LMH458795 LWD458795 MFZ458795 MPV458795 MZR458795 NJN458795 NTJ458795 ODF458795 ONB458795 OWX458795 PGT458795 PQP458795 QAL458795 QKH458795 QUD458795 RDZ458795 RNV458795 RXR458795 SHN458795 SRJ458795 TBF458795 TLB458795 TUX458795 UET458795 UOP458795 UYL458795 VIH458795 VSD458795 WBZ458795 WLV458795 WVR458795 J524331 JF524331 TB524331 ACX524331 AMT524331 AWP524331 BGL524331 BQH524331 CAD524331 CJZ524331 CTV524331 DDR524331 DNN524331 DXJ524331 EHF524331 ERB524331 FAX524331 FKT524331 FUP524331 GEL524331 GOH524331 GYD524331 HHZ524331 HRV524331 IBR524331 ILN524331 IVJ524331 JFF524331 JPB524331 JYX524331 KIT524331 KSP524331 LCL524331 LMH524331 LWD524331 MFZ524331 MPV524331 MZR524331 NJN524331 NTJ524331 ODF524331 ONB524331 OWX524331 PGT524331 PQP524331 QAL524331 QKH524331 QUD524331 RDZ524331 RNV524331 RXR524331 SHN524331 SRJ524331 TBF524331 TLB524331 TUX524331 UET524331 UOP524331 UYL524331 VIH524331 VSD524331 WBZ524331 WLV524331 WVR524331 J589867 JF589867 TB589867 ACX589867 AMT589867 AWP589867 BGL589867 BQH589867 CAD589867 CJZ589867 CTV589867 DDR589867 DNN589867 DXJ589867 EHF589867 ERB589867 FAX589867 FKT589867 FUP589867 GEL589867 GOH589867 GYD589867 HHZ589867 HRV589867 IBR589867 ILN589867 IVJ589867 JFF589867 JPB589867 JYX589867 KIT589867 KSP589867 LCL589867 LMH589867 LWD589867 MFZ589867 MPV589867 MZR589867 NJN589867 NTJ589867 ODF589867 ONB589867 OWX589867 PGT589867 PQP589867 QAL589867 QKH589867 QUD589867 RDZ589867 RNV589867 RXR589867 SHN589867 SRJ589867 TBF589867 TLB589867 TUX589867 UET589867 UOP589867 UYL589867 VIH589867 VSD589867 WBZ589867 WLV589867 WVR589867 J655403 JF655403 TB655403 ACX655403 AMT655403 AWP655403 BGL655403 BQH655403 CAD655403 CJZ655403 CTV655403 DDR655403 DNN655403 DXJ655403 EHF655403 ERB655403 FAX655403 FKT655403 FUP655403 GEL655403 GOH655403 GYD655403 HHZ655403 HRV655403 IBR655403 ILN655403 IVJ655403 JFF655403 JPB655403 JYX655403 KIT655403 KSP655403 LCL655403 LMH655403 LWD655403 MFZ655403 MPV655403 MZR655403 NJN655403 NTJ655403 ODF655403 ONB655403 OWX655403 PGT655403 PQP655403 QAL655403 QKH655403 QUD655403 RDZ655403 RNV655403 RXR655403 SHN655403 SRJ655403 TBF655403 TLB655403 TUX655403 UET655403 UOP655403 UYL655403 VIH655403 VSD655403 WBZ655403 WLV655403 WVR655403 J720939 JF720939 TB720939 ACX720939 AMT720939 AWP720939 BGL720939 BQH720939 CAD720939 CJZ720939 CTV720939 DDR720939 DNN720939 DXJ720939 EHF720939 ERB720939 FAX720939 FKT720939 FUP720939 GEL720939 GOH720939 GYD720939 HHZ720939 HRV720939 IBR720939 ILN720939 IVJ720939 JFF720939 JPB720939 JYX720939 KIT720939 KSP720939 LCL720939 LMH720939 LWD720939 MFZ720939 MPV720939 MZR720939 NJN720939 NTJ720939 ODF720939 ONB720939 OWX720939 PGT720939 PQP720939 QAL720939 QKH720939 QUD720939 RDZ720939 RNV720939 RXR720939 SHN720939 SRJ720939 TBF720939 TLB720939 TUX720939 UET720939 UOP720939 UYL720939 VIH720939 VSD720939 WBZ720939 WLV720939 WVR720939 J786475 JF786475 TB786475 ACX786475 AMT786475 AWP786475 BGL786475 BQH786475 CAD786475 CJZ786475 CTV786475 DDR786475 DNN786475 DXJ786475 EHF786475 ERB786475 FAX786475 FKT786475 FUP786475 GEL786475 GOH786475 GYD786475 HHZ786475 HRV786475 IBR786475 ILN786475 IVJ786475 JFF786475 JPB786475 JYX786475 KIT786475 KSP786475 LCL786475 LMH786475 LWD786475 MFZ786475 MPV786475 MZR786475 NJN786475 NTJ786475 ODF786475 ONB786475 OWX786475 PGT786475 PQP786475 QAL786475 QKH786475 QUD786475 RDZ786475 RNV786475 RXR786475 SHN786475 SRJ786475 TBF786475 TLB786475 TUX786475 UET786475 UOP786475 UYL786475 VIH786475 VSD786475 WBZ786475 WLV786475 WVR786475 J852011 JF852011 TB852011 ACX852011 AMT852011 AWP852011 BGL852011 BQH852011 CAD852011 CJZ852011 CTV852011 DDR852011 DNN852011 DXJ852011 EHF852011 ERB852011 FAX852011 FKT852011 FUP852011 GEL852011 GOH852011 GYD852011 HHZ852011 HRV852011 IBR852011 ILN852011 IVJ852011 JFF852011 JPB852011 JYX852011 KIT852011 KSP852011 LCL852011 LMH852011 LWD852011 MFZ852011 MPV852011 MZR852011 NJN852011 NTJ852011 ODF852011 ONB852011 OWX852011 PGT852011 PQP852011 QAL852011 QKH852011 QUD852011 RDZ852011 RNV852011 RXR852011 SHN852011 SRJ852011 TBF852011 TLB852011 TUX852011 UET852011 UOP852011 UYL852011 VIH852011 VSD852011 WBZ852011 WLV852011 WVR852011 J917547 JF917547 TB917547 ACX917547 AMT917547 AWP917547 BGL917547 BQH917547 CAD917547 CJZ917547 CTV917547 DDR917547 DNN917547 DXJ917547 EHF917547 ERB917547 FAX917547 FKT917547 FUP917547 GEL917547 GOH917547 GYD917547 HHZ917547 HRV917547 IBR917547 ILN917547 IVJ917547 JFF917547 JPB917547 JYX917547 KIT917547 KSP917547 LCL917547 LMH917547 LWD917547 MFZ917547 MPV917547 MZR917547 NJN917547 NTJ917547 ODF917547 ONB917547 OWX917547 PGT917547 PQP917547 QAL917547 QKH917547 QUD917547 RDZ917547 RNV917547 RXR917547 SHN917547 SRJ917547 TBF917547 TLB917547 TUX917547 UET917547 UOP917547 UYL917547 VIH917547 VSD917547 WBZ917547 WLV917547 WVR917547 J983083 JF983083 TB983083 ACX983083 AMT983083 AWP983083 BGL983083 BQH983083 CAD983083 CJZ983083 CTV983083 DDR983083 DNN983083 DXJ983083 EHF983083 ERB983083 FAX983083 FKT983083 FUP983083 GEL983083 GOH983083 GYD983083 HHZ983083 HRV983083 IBR983083 ILN983083 IVJ983083 JFF983083 JPB983083 JYX983083 KIT983083 KSP983083 LCL983083 LMH983083 LWD983083 MFZ983083 MPV983083 MZR983083 NJN983083 NTJ983083 ODF983083 ONB983083 OWX983083 PGT983083 PQP983083 QAL983083 QKH983083 QUD983083 RDZ983083 RNV983083 RXR983083 SHN983083 SRJ983083 TBF983083 TLB983083 TUX983083 UET983083 UOP983083 UYL983083 VIH983083 VSD983083 WBZ983083 WLV983083 WVR983083 J14:J16 JF14:JF16 TB14:TB16 ACX14:ACX16 AMT14:AMT16 AWP14:AWP16 BGL14:BGL16 BQH14:BQH16 CAD14:CAD16 CJZ14:CJZ16 CTV14:CTV16 DDR14:DDR16 DNN14:DNN16 DXJ14:DXJ16 EHF14:EHF16 ERB14:ERB16 FAX14:FAX16 FKT14:FKT16 FUP14:FUP16 GEL14:GEL16 GOH14:GOH16 GYD14:GYD16 HHZ14:HHZ16 HRV14:HRV16 IBR14:IBR16 ILN14:ILN16 IVJ14:IVJ16 JFF14:JFF16 JPB14:JPB16 JYX14:JYX16 KIT14:KIT16 KSP14:KSP16 LCL14:LCL16 LMH14:LMH16 LWD14:LWD16 MFZ14:MFZ16 MPV14:MPV16 MZR14:MZR16 NJN14:NJN16 NTJ14:NTJ16 ODF14:ODF16 ONB14:ONB16 OWX14:OWX16 PGT14:PGT16 PQP14:PQP16 QAL14:QAL16 QKH14:QKH16 QUD14:QUD16 RDZ14:RDZ16 RNV14:RNV16 RXR14:RXR16 SHN14:SHN16 SRJ14:SRJ16 TBF14:TBF16 TLB14:TLB16 TUX14:TUX16 UET14:UET16 UOP14:UOP16 UYL14:UYL16 VIH14:VIH16 VSD14:VSD16 WBZ14:WBZ16 WLV14:WLV16 WVR14:WVR16 J65550:J65552 JF65550:JF65552 TB65550:TB65552 ACX65550:ACX65552 AMT65550:AMT65552 AWP65550:AWP65552 BGL65550:BGL65552 BQH65550:BQH65552 CAD65550:CAD65552 CJZ65550:CJZ65552 CTV65550:CTV65552 DDR65550:DDR65552 DNN65550:DNN65552 DXJ65550:DXJ65552 EHF65550:EHF65552 ERB65550:ERB65552 FAX65550:FAX65552 FKT65550:FKT65552 FUP65550:FUP65552 GEL65550:GEL65552 GOH65550:GOH65552 GYD65550:GYD65552 HHZ65550:HHZ65552 HRV65550:HRV65552 IBR65550:IBR65552 ILN65550:ILN65552 IVJ65550:IVJ65552 JFF65550:JFF65552 JPB65550:JPB65552 JYX65550:JYX65552 KIT65550:KIT65552 KSP65550:KSP65552 LCL65550:LCL65552 LMH65550:LMH65552 LWD65550:LWD65552 MFZ65550:MFZ65552 MPV65550:MPV65552 MZR65550:MZR65552 NJN65550:NJN65552 NTJ65550:NTJ65552 ODF65550:ODF65552 ONB65550:ONB65552 OWX65550:OWX65552 PGT65550:PGT65552 PQP65550:PQP65552 QAL65550:QAL65552 QKH65550:QKH65552 QUD65550:QUD65552 RDZ65550:RDZ65552 RNV65550:RNV65552 RXR65550:RXR65552 SHN65550:SHN65552 SRJ65550:SRJ65552 TBF65550:TBF65552 TLB65550:TLB65552 TUX65550:TUX65552 UET65550:UET65552 UOP65550:UOP65552 UYL65550:UYL65552 VIH65550:VIH65552 VSD65550:VSD65552 WBZ65550:WBZ65552 WLV65550:WLV65552 WVR65550:WVR65552 J131086:J131088 JF131086:JF131088 TB131086:TB131088 ACX131086:ACX131088 AMT131086:AMT131088 AWP131086:AWP131088 BGL131086:BGL131088 BQH131086:BQH131088 CAD131086:CAD131088 CJZ131086:CJZ131088 CTV131086:CTV131088 DDR131086:DDR131088 DNN131086:DNN131088 DXJ131086:DXJ131088 EHF131086:EHF131088 ERB131086:ERB131088 FAX131086:FAX131088 FKT131086:FKT131088 FUP131086:FUP131088 GEL131086:GEL131088 GOH131086:GOH131088 GYD131086:GYD131088 HHZ131086:HHZ131088 HRV131086:HRV131088 IBR131086:IBR131088 ILN131086:ILN131088 IVJ131086:IVJ131088 JFF131086:JFF131088 JPB131086:JPB131088 JYX131086:JYX131088 KIT131086:KIT131088 KSP131086:KSP131088 LCL131086:LCL131088 LMH131086:LMH131088 LWD131086:LWD131088 MFZ131086:MFZ131088 MPV131086:MPV131088 MZR131086:MZR131088 NJN131086:NJN131088 NTJ131086:NTJ131088 ODF131086:ODF131088 ONB131086:ONB131088 OWX131086:OWX131088 PGT131086:PGT131088 PQP131086:PQP131088 QAL131086:QAL131088 QKH131086:QKH131088 QUD131086:QUD131088 RDZ131086:RDZ131088 RNV131086:RNV131088 RXR131086:RXR131088 SHN131086:SHN131088 SRJ131086:SRJ131088 TBF131086:TBF131088 TLB131086:TLB131088 TUX131086:TUX131088 UET131086:UET131088 UOP131086:UOP131088 UYL131086:UYL131088 VIH131086:VIH131088 VSD131086:VSD131088 WBZ131086:WBZ131088 WLV131086:WLV131088 WVR131086:WVR131088 J196622:J196624 JF196622:JF196624 TB196622:TB196624 ACX196622:ACX196624 AMT196622:AMT196624 AWP196622:AWP196624 BGL196622:BGL196624 BQH196622:BQH196624 CAD196622:CAD196624 CJZ196622:CJZ196624 CTV196622:CTV196624 DDR196622:DDR196624 DNN196622:DNN196624 DXJ196622:DXJ196624 EHF196622:EHF196624 ERB196622:ERB196624 FAX196622:FAX196624 FKT196622:FKT196624 FUP196622:FUP196624 GEL196622:GEL196624 GOH196622:GOH196624 GYD196622:GYD196624 HHZ196622:HHZ196624 HRV196622:HRV196624 IBR196622:IBR196624 ILN196622:ILN196624 IVJ196622:IVJ196624 JFF196622:JFF196624 JPB196622:JPB196624 JYX196622:JYX196624 KIT196622:KIT196624 KSP196622:KSP196624 LCL196622:LCL196624 LMH196622:LMH196624 LWD196622:LWD196624 MFZ196622:MFZ196624 MPV196622:MPV196624 MZR196622:MZR196624 NJN196622:NJN196624 NTJ196622:NTJ196624 ODF196622:ODF196624 ONB196622:ONB196624 OWX196622:OWX196624 PGT196622:PGT196624 PQP196622:PQP196624 QAL196622:QAL196624 QKH196622:QKH196624 QUD196622:QUD196624 RDZ196622:RDZ196624 RNV196622:RNV196624 RXR196622:RXR196624 SHN196622:SHN196624 SRJ196622:SRJ196624 TBF196622:TBF196624 TLB196622:TLB196624 TUX196622:TUX196624 UET196622:UET196624 UOP196622:UOP196624 UYL196622:UYL196624 VIH196622:VIH196624 VSD196622:VSD196624 WBZ196622:WBZ196624 WLV196622:WLV196624 WVR196622:WVR196624 J262158:J262160 JF262158:JF262160 TB262158:TB262160 ACX262158:ACX262160 AMT262158:AMT262160 AWP262158:AWP262160 BGL262158:BGL262160 BQH262158:BQH262160 CAD262158:CAD262160 CJZ262158:CJZ262160 CTV262158:CTV262160 DDR262158:DDR262160 DNN262158:DNN262160 DXJ262158:DXJ262160 EHF262158:EHF262160 ERB262158:ERB262160 FAX262158:FAX262160 FKT262158:FKT262160 FUP262158:FUP262160 GEL262158:GEL262160 GOH262158:GOH262160 GYD262158:GYD262160 HHZ262158:HHZ262160 HRV262158:HRV262160 IBR262158:IBR262160 ILN262158:ILN262160 IVJ262158:IVJ262160 JFF262158:JFF262160 JPB262158:JPB262160 JYX262158:JYX262160 KIT262158:KIT262160 KSP262158:KSP262160 LCL262158:LCL262160 LMH262158:LMH262160 LWD262158:LWD262160 MFZ262158:MFZ262160 MPV262158:MPV262160 MZR262158:MZR262160 NJN262158:NJN262160 NTJ262158:NTJ262160 ODF262158:ODF262160 ONB262158:ONB262160 OWX262158:OWX262160 PGT262158:PGT262160 PQP262158:PQP262160 QAL262158:QAL262160 QKH262158:QKH262160 QUD262158:QUD262160 RDZ262158:RDZ262160 RNV262158:RNV262160 RXR262158:RXR262160 SHN262158:SHN262160 SRJ262158:SRJ262160 TBF262158:TBF262160 TLB262158:TLB262160 TUX262158:TUX262160 UET262158:UET262160 UOP262158:UOP262160 UYL262158:UYL262160 VIH262158:VIH262160 VSD262158:VSD262160 WBZ262158:WBZ262160 WLV262158:WLV262160 WVR262158:WVR262160 J327694:J327696 JF327694:JF327696 TB327694:TB327696 ACX327694:ACX327696 AMT327694:AMT327696 AWP327694:AWP327696 BGL327694:BGL327696 BQH327694:BQH327696 CAD327694:CAD327696 CJZ327694:CJZ327696 CTV327694:CTV327696 DDR327694:DDR327696 DNN327694:DNN327696 DXJ327694:DXJ327696 EHF327694:EHF327696 ERB327694:ERB327696 FAX327694:FAX327696 FKT327694:FKT327696 FUP327694:FUP327696 GEL327694:GEL327696 GOH327694:GOH327696 GYD327694:GYD327696 HHZ327694:HHZ327696 HRV327694:HRV327696 IBR327694:IBR327696 ILN327694:ILN327696 IVJ327694:IVJ327696 JFF327694:JFF327696 JPB327694:JPB327696 JYX327694:JYX327696 KIT327694:KIT327696 KSP327694:KSP327696 LCL327694:LCL327696 LMH327694:LMH327696 LWD327694:LWD327696 MFZ327694:MFZ327696 MPV327694:MPV327696 MZR327694:MZR327696 NJN327694:NJN327696 NTJ327694:NTJ327696 ODF327694:ODF327696 ONB327694:ONB327696 OWX327694:OWX327696 PGT327694:PGT327696 PQP327694:PQP327696 QAL327694:QAL327696 QKH327694:QKH327696 QUD327694:QUD327696 RDZ327694:RDZ327696 RNV327694:RNV327696 RXR327694:RXR327696 SHN327694:SHN327696 SRJ327694:SRJ327696 TBF327694:TBF327696 TLB327694:TLB327696 TUX327694:TUX327696 UET327694:UET327696 UOP327694:UOP327696 UYL327694:UYL327696 VIH327694:VIH327696 VSD327694:VSD327696 WBZ327694:WBZ327696 WLV327694:WLV327696 WVR327694:WVR327696 J393230:J393232 JF393230:JF393232 TB393230:TB393232 ACX393230:ACX393232 AMT393230:AMT393232 AWP393230:AWP393232 BGL393230:BGL393232 BQH393230:BQH393232 CAD393230:CAD393232 CJZ393230:CJZ393232 CTV393230:CTV393232 DDR393230:DDR393232 DNN393230:DNN393232 DXJ393230:DXJ393232 EHF393230:EHF393232 ERB393230:ERB393232 FAX393230:FAX393232 FKT393230:FKT393232 FUP393230:FUP393232 GEL393230:GEL393232 GOH393230:GOH393232 GYD393230:GYD393232 HHZ393230:HHZ393232 HRV393230:HRV393232 IBR393230:IBR393232 ILN393230:ILN393232 IVJ393230:IVJ393232 JFF393230:JFF393232 JPB393230:JPB393232 JYX393230:JYX393232 KIT393230:KIT393232 KSP393230:KSP393232 LCL393230:LCL393232 LMH393230:LMH393232 LWD393230:LWD393232 MFZ393230:MFZ393232 MPV393230:MPV393232 MZR393230:MZR393232 NJN393230:NJN393232 NTJ393230:NTJ393232 ODF393230:ODF393232 ONB393230:ONB393232 OWX393230:OWX393232 PGT393230:PGT393232 PQP393230:PQP393232 QAL393230:QAL393232 QKH393230:QKH393232 QUD393230:QUD393232 RDZ393230:RDZ393232 RNV393230:RNV393232 RXR393230:RXR393232 SHN393230:SHN393232 SRJ393230:SRJ393232 TBF393230:TBF393232 TLB393230:TLB393232 TUX393230:TUX393232 UET393230:UET393232 UOP393230:UOP393232 UYL393230:UYL393232 VIH393230:VIH393232 VSD393230:VSD393232 WBZ393230:WBZ393232 WLV393230:WLV393232 WVR393230:WVR393232 J458766:J458768 JF458766:JF458768 TB458766:TB458768 ACX458766:ACX458768 AMT458766:AMT458768 AWP458766:AWP458768 BGL458766:BGL458768 BQH458766:BQH458768 CAD458766:CAD458768 CJZ458766:CJZ458768 CTV458766:CTV458768 DDR458766:DDR458768 DNN458766:DNN458768 DXJ458766:DXJ458768 EHF458766:EHF458768 ERB458766:ERB458768 FAX458766:FAX458768 FKT458766:FKT458768 FUP458766:FUP458768 GEL458766:GEL458768 GOH458766:GOH458768 GYD458766:GYD458768 HHZ458766:HHZ458768 HRV458766:HRV458768 IBR458766:IBR458768 ILN458766:ILN458768 IVJ458766:IVJ458768 JFF458766:JFF458768 JPB458766:JPB458768 JYX458766:JYX458768 KIT458766:KIT458768 KSP458766:KSP458768 LCL458766:LCL458768 LMH458766:LMH458768 LWD458766:LWD458768 MFZ458766:MFZ458768 MPV458766:MPV458768 MZR458766:MZR458768 NJN458766:NJN458768 NTJ458766:NTJ458768 ODF458766:ODF458768 ONB458766:ONB458768 OWX458766:OWX458768 PGT458766:PGT458768 PQP458766:PQP458768 QAL458766:QAL458768 QKH458766:QKH458768 QUD458766:QUD458768 RDZ458766:RDZ458768 RNV458766:RNV458768 RXR458766:RXR458768 SHN458766:SHN458768 SRJ458766:SRJ458768 TBF458766:TBF458768 TLB458766:TLB458768 TUX458766:TUX458768 UET458766:UET458768 UOP458766:UOP458768 UYL458766:UYL458768 VIH458766:VIH458768 VSD458766:VSD458768 WBZ458766:WBZ458768 WLV458766:WLV458768 WVR458766:WVR458768 J524302:J524304 JF524302:JF524304 TB524302:TB524304 ACX524302:ACX524304 AMT524302:AMT524304 AWP524302:AWP524304 BGL524302:BGL524304 BQH524302:BQH524304 CAD524302:CAD524304 CJZ524302:CJZ524304 CTV524302:CTV524304 DDR524302:DDR524304 DNN524302:DNN524304 DXJ524302:DXJ524304 EHF524302:EHF524304 ERB524302:ERB524304 FAX524302:FAX524304 FKT524302:FKT524304 FUP524302:FUP524304 GEL524302:GEL524304 GOH524302:GOH524304 GYD524302:GYD524304 HHZ524302:HHZ524304 HRV524302:HRV524304 IBR524302:IBR524304 ILN524302:ILN524304 IVJ524302:IVJ524304 JFF524302:JFF524304 JPB524302:JPB524304 JYX524302:JYX524304 KIT524302:KIT524304 KSP524302:KSP524304 LCL524302:LCL524304 LMH524302:LMH524304 LWD524302:LWD524304 MFZ524302:MFZ524304 MPV524302:MPV524304 MZR524302:MZR524304 NJN524302:NJN524304 NTJ524302:NTJ524304 ODF524302:ODF524304 ONB524302:ONB524304 OWX524302:OWX524304 PGT524302:PGT524304 PQP524302:PQP524304 QAL524302:QAL524304 QKH524302:QKH524304 QUD524302:QUD524304 RDZ524302:RDZ524304 RNV524302:RNV524304 RXR524302:RXR524304 SHN524302:SHN524304 SRJ524302:SRJ524304 TBF524302:TBF524304 TLB524302:TLB524304 TUX524302:TUX524304 UET524302:UET524304 UOP524302:UOP524304 UYL524302:UYL524304 VIH524302:VIH524304 VSD524302:VSD524304 WBZ524302:WBZ524304 WLV524302:WLV524304 WVR524302:WVR524304 J589838:J589840 JF589838:JF589840 TB589838:TB589840 ACX589838:ACX589840 AMT589838:AMT589840 AWP589838:AWP589840 BGL589838:BGL589840 BQH589838:BQH589840 CAD589838:CAD589840 CJZ589838:CJZ589840 CTV589838:CTV589840 DDR589838:DDR589840 DNN589838:DNN589840 DXJ589838:DXJ589840 EHF589838:EHF589840 ERB589838:ERB589840 FAX589838:FAX589840 FKT589838:FKT589840 FUP589838:FUP589840 GEL589838:GEL589840 GOH589838:GOH589840 GYD589838:GYD589840 HHZ589838:HHZ589840 HRV589838:HRV589840 IBR589838:IBR589840 ILN589838:ILN589840 IVJ589838:IVJ589840 JFF589838:JFF589840 JPB589838:JPB589840 JYX589838:JYX589840 KIT589838:KIT589840 KSP589838:KSP589840 LCL589838:LCL589840 LMH589838:LMH589840 LWD589838:LWD589840 MFZ589838:MFZ589840 MPV589838:MPV589840 MZR589838:MZR589840 NJN589838:NJN589840 NTJ589838:NTJ589840 ODF589838:ODF589840 ONB589838:ONB589840 OWX589838:OWX589840 PGT589838:PGT589840 PQP589838:PQP589840 QAL589838:QAL589840 QKH589838:QKH589840 QUD589838:QUD589840 RDZ589838:RDZ589840 RNV589838:RNV589840 RXR589838:RXR589840 SHN589838:SHN589840 SRJ589838:SRJ589840 TBF589838:TBF589840 TLB589838:TLB589840 TUX589838:TUX589840 UET589838:UET589840 UOP589838:UOP589840 UYL589838:UYL589840 VIH589838:VIH589840 VSD589838:VSD589840 WBZ589838:WBZ589840 WLV589838:WLV589840 WVR589838:WVR589840 J655374:J655376 JF655374:JF655376 TB655374:TB655376 ACX655374:ACX655376 AMT655374:AMT655376 AWP655374:AWP655376 BGL655374:BGL655376 BQH655374:BQH655376 CAD655374:CAD655376 CJZ655374:CJZ655376 CTV655374:CTV655376 DDR655374:DDR655376 DNN655374:DNN655376 DXJ655374:DXJ655376 EHF655374:EHF655376 ERB655374:ERB655376 FAX655374:FAX655376 FKT655374:FKT655376 FUP655374:FUP655376 GEL655374:GEL655376 GOH655374:GOH655376 GYD655374:GYD655376 HHZ655374:HHZ655376 HRV655374:HRV655376 IBR655374:IBR655376 ILN655374:ILN655376 IVJ655374:IVJ655376 JFF655374:JFF655376 JPB655374:JPB655376 JYX655374:JYX655376 KIT655374:KIT655376 KSP655374:KSP655376 LCL655374:LCL655376 LMH655374:LMH655376 LWD655374:LWD655376 MFZ655374:MFZ655376 MPV655374:MPV655376 MZR655374:MZR655376 NJN655374:NJN655376 NTJ655374:NTJ655376 ODF655374:ODF655376 ONB655374:ONB655376 OWX655374:OWX655376 PGT655374:PGT655376 PQP655374:PQP655376 QAL655374:QAL655376 QKH655374:QKH655376 QUD655374:QUD655376 RDZ655374:RDZ655376 RNV655374:RNV655376 RXR655374:RXR655376 SHN655374:SHN655376 SRJ655374:SRJ655376 TBF655374:TBF655376 TLB655374:TLB655376 TUX655374:TUX655376 UET655374:UET655376 UOP655374:UOP655376 UYL655374:UYL655376 VIH655374:VIH655376 VSD655374:VSD655376 WBZ655374:WBZ655376 WLV655374:WLV655376 WVR655374:WVR655376 J720910:J720912 JF720910:JF720912 TB720910:TB720912 ACX720910:ACX720912 AMT720910:AMT720912 AWP720910:AWP720912 BGL720910:BGL720912 BQH720910:BQH720912 CAD720910:CAD720912 CJZ720910:CJZ720912 CTV720910:CTV720912 DDR720910:DDR720912 DNN720910:DNN720912 DXJ720910:DXJ720912 EHF720910:EHF720912 ERB720910:ERB720912 FAX720910:FAX720912 FKT720910:FKT720912 FUP720910:FUP720912 GEL720910:GEL720912 GOH720910:GOH720912 GYD720910:GYD720912 HHZ720910:HHZ720912 HRV720910:HRV720912 IBR720910:IBR720912 ILN720910:ILN720912 IVJ720910:IVJ720912 JFF720910:JFF720912 JPB720910:JPB720912 JYX720910:JYX720912 KIT720910:KIT720912 KSP720910:KSP720912 LCL720910:LCL720912 LMH720910:LMH720912 LWD720910:LWD720912 MFZ720910:MFZ720912 MPV720910:MPV720912 MZR720910:MZR720912 NJN720910:NJN720912 NTJ720910:NTJ720912 ODF720910:ODF720912 ONB720910:ONB720912 OWX720910:OWX720912 PGT720910:PGT720912 PQP720910:PQP720912 QAL720910:QAL720912 QKH720910:QKH720912 QUD720910:QUD720912 RDZ720910:RDZ720912 RNV720910:RNV720912 RXR720910:RXR720912 SHN720910:SHN720912 SRJ720910:SRJ720912 TBF720910:TBF720912 TLB720910:TLB720912 TUX720910:TUX720912 UET720910:UET720912 UOP720910:UOP720912 UYL720910:UYL720912 VIH720910:VIH720912 VSD720910:VSD720912 WBZ720910:WBZ720912 WLV720910:WLV720912 WVR720910:WVR720912 J786446:J786448 JF786446:JF786448 TB786446:TB786448 ACX786446:ACX786448 AMT786446:AMT786448 AWP786446:AWP786448 BGL786446:BGL786448 BQH786446:BQH786448 CAD786446:CAD786448 CJZ786446:CJZ786448 CTV786446:CTV786448 DDR786446:DDR786448 DNN786446:DNN786448 DXJ786446:DXJ786448 EHF786446:EHF786448 ERB786446:ERB786448 FAX786446:FAX786448 FKT786446:FKT786448 FUP786446:FUP786448 GEL786446:GEL786448 GOH786446:GOH786448 GYD786446:GYD786448 HHZ786446:HHZ786448 HRV786446:HRV786448 IBR786446:IBR786448 ILN786446:ILN786448 IVJ786446:IVJ786448 JFF786446:JFF786448 JPB786446:JPB786448 JYX786446:JYX786448 KIT786446:KIT786448 KSP786446:KSP786448 LCL786446:LCL786448 LMH786446:LMH786448 LWD786446:LWD786448 MFZ786446:MFZ786448 MPV786446:MPV786448 MZR786446:MZR786448 NJN786446:NJN786448 NTJ786446:NTJ786448 ODF786446:ODF786448 ONB786446:ONB786448 OWX786446:OWX786448 PGT786446:PGT786448 PQP786446:PQP786448 QAL786446:QAL786448 QKH786446:QKH786448 QUD786446:QUD786448 RDZ786446:RDZ786448 RNV786446:RNV786448 RXR786446:RXR786448 SHN786446:SHN786448 SRJ786446:SRJ786448 TBF786446:TBF786448 TLB786446:TLB786448 TUX786446:TUX786448 UET786446:UET786448 UOP786446:UOP786448 UYL786446:UYL786448 VIH786446:VIH786448 VSD786446:VSD786448 WBZ786446:WBZ786448 WLV786446:WLV786448 WVR786446:WVR786448 J851982:J851984 JF851982:JF851984 TB851982:TB851984 ACX851982:ACX851984 AMT851982:AMT851984 AWP851982:AWP851984 BGL851982:BGL851984 BQH851982:BQH851984 CAD851982:CAD851984 CJZ851982:CJZ851984 CTV851982:CTV851984 DDR851982:DDR851984 DNN851982:DNN851984 DXJ851982:DXJ851984 EHF851982:EHF851984 ERB851982:ERB851984 FAX851982:FAX851984 FKT851982:FKT851984 FUP851982:FUP851984 GEL851982:GEL851984 GOH851982:GOH851984 GYD851982:GYD851984 HHZ851982:HHZ851984 HRV851982:HRV851984 IBR851982:IBR851984 ILN851982:ILN851984 IVJ851982:IVJ851984 JFF851982:JFF851984 JPB851982:JPB851984 JYX851982:JYX851984 KIT851982:KIT851984 KSP851982:KSP851984 LCL851982:LCL851984 LMH851982:LMH851984 LWD851982:LWD851984 MFZ851982:MFZ851984 MPV851982:MPV851984 MZR851982:MZR851984 NJN851982:NJN851984 NTJ851982:NTJ851984 ODF851982:ODF851984 ONB851982:ONB851984 OWX851982:OWX851984 PGT851982:PGT851984 PQP851982:PQP851984 QAL851982:QAL851984 QKH851982:QKH851984 QUD851982:QUD851984 RDZ851982:RDZ851984 RNV851982:RNV851984 RXR851982:RXR851984 SHN851982:SHN851984 SRJ851982:SRJ851984 TBF851982:TBF851984 TLB851982:TLB851984 TUX851982:TUX851984 UET851982:UET851984 UOP851982:UOP851984 UYL851982:UYL851984 VIH851982:VIH851984 VSD851982:VSD851984 WBZ851982:WBZ851984 WLV851982:WLV851984 WVR851982:WVR851984 J917518:J917520 JF917518:JF917520 TB917518:TB917520 ACX917518:ACX917520 AMT917518:AMT917520 AWP917518:AWP917520 BGL917518:BGL917520 BQH917518:BQH917520 CAD917518:CAD917520 CJZ917518:CJZ917520 CTV917518:CTV917520 DDR917518:DDR917520 DNN917518:DNN917520 DXJ917518:DXJ917520 EHF917518:EHF917520 ERB917518:ERB917520 FAX917518:FAX917520 FKT917518:FKT917520 FUP917518:FUP917520 GEL917518:GEL917520 GOH917518:GOH917520 GYD917518:GYD917520 HHZ917518:HHZ917520 HRV917518:HRV917520 IBR917518:IBR917520 ILN917518:ILN917520 IVJ917518:IVJ917520 JFF917518:JFF917520 JPB917518:JPB917520 JYX917518:JYX917520 KIT917518:KIT917520 KSP917518:KSP917520 LCL917518:LCL917520 LMH917518:LMH917520 LWD917518:LWD917520 MFZ917518:MFZ917520 MPV917518:MPV917520 MZR917518:MZR917520 NJN917518:NJN917520 NTJ917518:NTJ917520 ODF917518:ODF917520 ONB917518:ONB917520 OWX917518:OWX917520 PGT917518:PGT917520 PQP917518:PQP917520 QAL917518:QAL917520 QKH917518:QKH917520 QUD917518:QUD917520 RDZ917518:RDZ917520 RNV917518:RNV917520 RXR917518:RXR917520 SHN917518:SHN917520 SRJ917518:SRJ917520 TBF917518:TBF917520 TLB917518:TLB917520 TUX917518:TUX917520 UET917518:UET917520 UOP917518:UOP917520 UYL917518:UYL917520 VIH917518:VIH917520 VSD917518:VSD917520 WBZ917518:WBZ917520 WLV917518:WLV917520 WVR917518:WVR917520 J983054:J983056 JF983054:JF983056 TB983054:TB983056 ACX983054:ACX983056 AMT983054:AMT983056 AWP983054:AWP983056 BGL983054:BGL983056 BQH983054:BQH983056 CAD983054:CAD983056 CJZ983054:CJZ983056 CTV983054:CTV983056 DDR983054:DDR983056 DNN983054:DNN983056 DXJ983054:DXJ983056 EHF983054:EHF983056 ERB983054:ERB983056 FAX983054:FAX983056 FKT983054:FKT983056 FUP983054:FUP983056 GEL983054:GEL983056 GOH983054:GOH983056 GYD983054:GYD983056 HHZ983054:HHZ983056 HRV983054:HRV983056 IBR983054:IBR983056 ILN983054:ILN983056 IVJ983054:IVJ983056 JFF983054:JFF983056 JPB983054:JPB983056 JYX983054:JYX983056 KIT983054:KIT983056 KSP983054:KSP983056 LCL983054:LCL983056 LMH983054:LMH983056 LWD983054:LWD983056 MFZ983054:MFZ983056 MPV983054:MPV983056 MZR983054:MZR983056 NJN983054:NJN983056 NTJ983054:NTJ983056 ODF983054:ODF983056 ONB983054:ONB983056 OWX983054:OWX983056 PGT983054:PGT983056 PQP983054:PQP983056 QAL983054:QAL983056 QKH983054:QKH983056 QUD983054:QUD983056 RDZ983054:RDZ983056 RNV983054:RNV983056 RXR983054:RXR983056 SHN983054:SHN983056 SRJ983054:SRJ983056 TBF983054:TBF983056 TLB983054:TLB983056 TUX983054:TUX983056 UET983054:UET983056 UOP983054:UOP983056 UYL983054:UYL983056 VIH983054:VIH983056 VSD983054:VSD983056 WBZ983054:WBZ983056 WLV983054:WLV983056 WVR983054:WVR983056 J21 JF21 TB21 ACX21 AMT21 AWP21 BGL21 BQH21 CAD21 CJZ21 CTV21 DDR21 DNN21 DXJ21 EHF21 ERB21 FAX21 FKT21 FUP21 GEL21 GOH21 GYD21 HHZ21 HRV21 IBR21 ILN21 IVJ21 JFF21 JPB21 JYX21 KIT21 KSP21 LCL21 LMH21 LWD21 MFZ21 MPV21 MZR21 NJN21 NTJ21 ODF21 ONB21 OWX21 PGT21 PQP21 QAL21 QKH21 QUD21 RDZ21 RNV21 RXR21 SHN21 SRJ21 TBF21 TLB21 TUX21 UET21 UOP21 UYL21 VIH21 VSD21 WBZ21 WLV21 WVR21 J65557 JF65557 TB65557 ACX65557 AMT65557 AWP65557 BGL65557 BQH65557 CAD65557 CJZ65557 CTV65557 DDR65557 DNN65557 DXJ65557 EHF65557 ERB65557 FAX65557 FKT65557 FUP65557 GEL65557 GOH65557 GYD65557 HHZ65557 HRV65557 IBR65557 ILN65557 IVJ65557 JFF65557 JPB65557 JYX65557 KIT65557 KSP65557 LCL65557 LMH65557 LWD65557 MFZ65557 MPV65557 MZR65557 NJN65557 NTJ65557 ODF65557 ONB65557 OWX65557 PGT65557 PQP65557 QAL65557 QKH65557 QUD65557 RDZ65557 RNV65557 RXR65557 SHN65557 SRJ65557 TBF65557 TLB65557 TUX65557 UET65557 UOP65557 UYL65557 VIH65557 VSD65557 WBZ65557 WLV65557 WVR65557 J131093 JF131093 TB131093 ACX131093 AMT131093 AWP131093 BGL131093 BQH131093 CAD131093 CJZ131093 CTV131093 DDR131093 DNN131093 DXJ131093 EHF131093 ERB131093 FAX131093 FKT131093 FUP131093 GEL131093 GOH131093 GYD131093 HHZ131093 HRV131093 IBR131093 ILN131093 IVJ131093 JFF131093 JPB131093 JYX131093 KIT131093 KSP131093 LCL131093 LMH131093 LWD131093 MFZ131093 MPV131093 MZR131093 NJN131093 NTJ131093 ODF131093 ONB131093 OWX131093 PGT131093 PQP131093 QAL131093 QKH131093 QUD131093 RDZ131093 RNV131093 RXR131093 SHN131093 SRJ131093 TBF131093 TLB131093 TUX131093 UET131093 UOP131093 UYL131093 VIH131093 VSD131093 WBZ131093 WLV131093 WVR131093 J196629 JF196629 TB196629 ACX196629 AMT196629 AWP196629 BGL196629 BQH196629 CAD196629 CJZ196629 CTV196629 DDR196629 DNN196629 DXJ196629 EHF196629 ERB196629 FAX196629 FKT196629 FUP196629 GEL196629 GOH196629 GYD196629 HHZ196629 HRV196629 IBR196629 ILN196629 IVJ196629 JFF196629 JPB196629 JYX196629 KIT196629 KSP196629 LCL196629 LMH196629 LWD196629 MFZ196629 MPV196629 MZR196629 NJN196629 NTJ196629 ODF196629 ONB196629 OWX196629 PGT196629 PQP196629 QAL196629 QKH196629 QUD196629 RDZ196629 RNV196629 RXR196629 SHN196629 SRJ196629 TBF196629 TLB196629 TUX196629 UET196629 UOP196629 UYL196629 VIH196629 VSD196629 WBZ196629 WLV196629 WVR196629 J262165 JF262165 TB262165 ACX262165 AMT262165 AWP262165 BGL262165 BQH262165 CAD262165 CJZ262165 CTV262165 DDR262165 DNN262165 DXJ262165 EHF262165 ERB262165 FAX262165 FKT262165 FUP262165 GEL262165 GOH262165 GYD262165 HHZ262165 HRV262165 IBR262165 ILN262165 IVJ262165 JFF262165 JPB262165 JYX262165 KIT262165 KSP262165 LCL262165 LMH262165 LWD262165 MFZ262165 MPV262165 MZR262165 NJN262165 NTJ262165 ODF262165 ONB262165 OWX262165 PGT262165 PQP262165 QAL262165 QKH262165 QUD262165 RDZ262165 RNV262165 RXR262165 SHN262165 SRJ262165 TBF262165 TLB262165 TUX262165 UET262165 UOP262165 UYL262165 VIH262165 VSD262165 WBZ262165 WLV262165 WVR262165 J327701 JF327701 TB327701 ACX327701 AMT327701 AWP327701 BGL327701 BQH327701 CAD327701 CJZ327701 CTV327701 DDR327701 DNN327701 DXJ327701 EHF327701 ERB327701 FAX327701 FKT327701 FUP327701 GEL327701 GOH327701 GYD327701 HHZ327701 HRV327701 IBR327701 ILN327701 IVJ327701 JFF327701 JPB327701 JYX327701 KIT327701 KSP327701 LCL327701 LMH327701 LWD327701 MFZ327701 MPV327701 MZR327701 NJN327701 NTJ327701 ODF327701 ONB327701 OWX327701 PGT327701 PQP327701 QAL327701 QKH327701 QUD327701 RDZ327701 RNV327701 RXR327701 SHN327701 SRJ327701 TBF327701 TLB327701 TUX327701 UET327701 UOP327701 UYL327701 VIH327701 VSD327701 WBZ327701 WLV327701 WVR327701 J393237 JF393237 TB393237 ACX393237 AMT393237 AWP393237 BGL393237 BQH393237 CAD393237 CJZ393237 CTV393237 DDR393237 DNN393237 DXJ393237 EHF393237 ERB393237 FAX393237 FKT393237 FUP393237 GEL393237 GOH393237 GYD393237 HHZ393237 HRV393237 IBR393237 ILN393237 IVJ393237 JFF393237 JPB393237 JYX393237 KIT393237 KSP393237 LCL393237 LMH393237 LWD393237 MFZ393237 MPV393237 MZR393237 NJN393237 NTJ393237 ODF393237 ONB393237 OWX393237 PGT393237 PQP393237 QAL393237 QKH393237 QUD393237 RDZ393237 RNV393237 RXR393237 SHN393237 SRJ393237 TBF393237 TLB393237 TUX393237 UET393237 UOP393237 UYL393237 VIH393237 VSD393237 WBZ393237 WLV393237 WVR393237 J458773 JF458773 TB458773 ACX458773 AMT458773 AWP458773 BGL458773 BQH458773 CAD458773 CJZ458773 CTV458773 DDR458773 DNN458773 DXJ458773 EHF458773 ERB458773 FAX458773 FKT458773 FUP458773 GEL458773 GOH458773 GYD458773 HHZ458773 HRV458773 IBR458773 ILN458773 IVJ458773 JFF458773 JPB458773 JYX458773 KIT458773 KSP458773 LCL458773 LMH458773 LWD458773 MFZ458773 MPV458773 MZR458773 NJN458773 NTJ458773 ODF458773 ONB458773 OWX458773 PGT458773 PQP458773 QAL458773 QKH458773 QUD458773 RDZ458773 RNV458773 RXR458773 SHN458773 SRJ458773 TBF458773 TLB458773 TUX458773 UET458773 UOP458773 UYL458773 VIH458773 VSD458773 WBZ458773 WLV458773 WVR458773 J524309 JF524309 TB524309 ACX524309 AMT524309 AWP524309 BGL524309 BQH524309 CAD524309 CJZ524309 CTV524309 DDR524309 DNN524309 DXJ524309 EHF524309 ERB524309 FAX524309 FKT524309 FUP524309 GEL524309 GOH524309 GYD524309 HHZ524309 HRV524309 IBR524309 ILN524309 IVJ524309 JFF524309 JPB524309 JYX524309 KIT524309 KSP524309 LCL524309 LMH524309 LWD524309 MFZ524309 MPV524309 MZR524309 NJN524309 NTJ524309 ODF524309 ONB524309 OWX524309 PGT524309 PQP524309 QAL524309 QKH524309 QUD524309 RDZ524309 RNV524309 RXR524309 SHN524309 SRJ524309 TBF524309 TLB524309 TUX524309 UET524309 UOP524309 UYL524309 VIH524309 VSD524309 WBZ524309 WLV524309 WVR524309 J589845 JF589845 TB589845 ACX589845 AMT589845 AWP589845 BGL589845 BQH589845 CAD589845 CJZ589845 CTV589845 DDR589845 DNN589845 DXJ589845 EHF589845 ERB589845 FAX589845 FKT589845 FUP589845 GEL589845 GOH589845 GYD589845 HHZ589845 HRV589845 IBR589845 ILN589845 IVJ589845 JFF589845 JPB589845 JYX589845 KIT589845 KSP589845 LCL589845 LMH589845 LWD589845 MFZ589845 MPV589845 MZR589845 NJN589845 NTJ589845 ODF589845 ONB589845 OWX589845 PGT589845 PQP589845 QAL589845 QKH589845 QUD589845 RDZ589845 RNV589845 RXR589845 SHN589845 SRJ589845 TBF589845 TLB589845 TUX589845 UET589845 UOP589845 UYL589845 VIH589845 VSD589845 WBZ589845 WLV589845 WVR589845 J655381 JF655381 TB655381 ACX655381 AMT655381 AWP655381 BGL655381 BQH655381 CAD655381 CJZ655381 CTV655381 DDR655381 DNN655381 DXJ655381 EHF655381 ERB655381 FAX655381 FKT655381 FUP655381 GEL655381 GOH655381 GYD655381 HHZ655381 HRV655381 IBR655381 ILN655381 IVJ655381 JFF655381 JPB655381 JYX655381 KIT655381 KSP655381 LCL655381 LMH655381 LWD655381 MFZ655381 MPV655381 MZR655381 NJN655381 NTJ655381 ODF655381 ONB655381 OWX655381 PGT655381 PQP655381 QAL655381 QKH655381 QUD655381 RDZ655381 RNV655381 RXR655381 SHN655381 SRJ655381 TBF655381 TLB655381 TUX655381 UET655381 UOP655381 UYL655381 VIH655381 VSD655381 WBZ655381 WLV655381 WVR655381 J720917 JF720917 TB720917 ACX720917 AMT720917 AWP720917 BGL720917 BQH720917 CAD720917 CJZ720917 CTV720917 DDR720917 DNN720917 DXJ720917 EHF720917 ERB720917 FAX720917 FKT720917 FUP720917 GEL720917 GOH720917 GYD720917 HHZ720917 HRV720917 IBR720917 ILN720917 IVJ720917 JFF720917 JPB720917 JYX720917 KIT720917 KSP720917 LCL720917 LMH720917 LWD720917 MFZ720917 MPV720917 MZR720917 NJN720917 NTJ720917 ODF720917 ONB720917 OWX720917 PGT720917 PQP720917 QAL720917 QKH720917 QUD720917 RDZ720917 RNV720917 RXR720917 SHN720917 SRJ720917 TBF720917 TLB720917 TUX720917 UET720917 UOP720917 UYL720917 VIH720917 VSD720917 WBZ720917 WLV720917 WVR720917 J786453 JF786453 TB786453 ACX786453 AMT786453 AWP786453 BGL786453 BQH786453 CAD786453 CJZ786453 CTV786453 DDR786453 DNN786453 DXJ786453 EHF786453 ERB786453 FAX786453 FKT786453 FUP786453 GEL786453 GOH786453 GYD786453 HHZ786453 HRV786453 IBR786453 ILN786453 IVJ786453 JFF786453 JPB786453 JYX786453 KIT786453 KSP786453 LCL786453 LMH786453 LWD786453 MFZ786453 MPV786453 MZR786453 NJN786453 NTJ786453 ODF786453 ONB786453 OWX786453 PGT786453 PQP786453 QAL786453 QKH786453 QUD786453 RDZ786453 RNV786453 RXR786453 SHN786453 SRJ786453 TBF786453 TLB786453 TUX786453 UET786453 UOP786453 UYL786453 VIH786453 VSD786453 WBZ786453 WLV786453 WVR786453 J851989 JF851989 TB851989 ACX851989 AMT851989 AWP851989 BGL851989 BQH851989 CAD851989 CJZ851989 CTV851989 DDR851989 DNN851989 DXJ851989 EHF851989 ERB851989 FAX851989 FKT851989 FUP851989 GEL851989 GOH851989 GYD851989 HHZ851989 HRV851989 IBR851989 ILN851989 IVJ851989 JFF851989 JPB851989 JYX851989 KIT851989 KSP851989 LCL851989 LMH851989 LWD851989 MFZ851989 MPV851989 MZR851989 NJN851989 NTJ851989 ODF851989 ONB851989 OWX851989 PGT851989 PQP851989 QAL851989 QKH851989 QUD851989 RDZ851989 RNV851989 RXR851989 SHN851989 SRJ851989 TBF851989 TLB851989 TUX851989 UET851989 UOP851989 UYL851989 VIH851989 VSD851989 WBZ851989 WLV851989 WVR851989 J917525 JF917525 TB917525 ACX917525 AMT917525 AWP917525 BGL917525 BQH917525 CAD917525 CJZ917525 CTV917525 DDR917525 DNN917525 DXJ917525 EHF917525 ERB917525 FAX917525 FKT917525 FUP917525 GEL917525 GOH917525 GYD917525 HHZ917525 HRV917525 IBR917525 ILN917525 IVJ917525 JFF917525 JPB917525 JYX917525 KIT917525 KSP917525 LCL917525 LMH917525 LWD917525 MFZ917525 MPV917525 MZR917525 NJN917525 NTJ917525 ODF917525 ONB917525 OWX917525 PGT917525 PQP917525 QAL917525 QKH917525 QUD917525 RDZ917525 RNV917525 RXR917525 SHN917525 SRJ917525 TBF917525 TLB917525 TUX917525 UET917525 UOP917525 UYL917525 VIH917525 VSD917525 WBZ917525 WLV917525 WVR917525 J983061 JF983061 TB983061 ACX983061 AMT983061 AWP983061 BGL983061 BQH983061 CAD983061 CJZ983061 CTV983061 DDR983061 DNN983061 DXJ983061 EHF983061 ERB983061 FAX983061 FKT983061 FUP983061 GEL983061 GOH983061 GYD983061 HHZ983061 HRV983061 IBR983061 ILN983061 IVJ983061 JFF983061 JPB983061 JYX983061 KIT983061 KSP983061 LCL983061 LMH983061 LWD983061 MFZ983061 MPV983061 MZR983061 NJN983061 NTJ983061 ODF983061 ONB983061 OWX983061 PGT983061 PQP983061 QAL983061 QKH983061 QUD983061 RDZ983061 RNV983061 RXR983061 SHN983061 SRJ983061 TBF983061 TLB983061 TUX983061 UET983061 UOP983061 UYL983061 VIH983061 VSD983061 WBZ983061 WLV983061 WVR983061 J24 JF24 TB24 ACX24 AMT24 AWP24 BGL24 BQH24 CAD24 CJZ24 CTV24 DDR24 DNN24 DXJ24 EHF24 ERB24 FAX24 FKT24 FUP24 GEL24 GOH24 GYD24 HHZ24 HRV24 IBR24 ILN24 IVJ24 JFF24 JPB24 JYX24 KIT24 KSP24 LCL24 LMH24 LWD24 MFZ24 MPV24 MZR24 NJN24 NTJ24 ODF24 ONB24 OWX24 PGT24 PQP24 QAL24 QKH24 QUD24 RDZ24 RNV24 RXR24 SHN24 SRJ24 TBF24 TLB24 TUX24 UET24 UOP24 UYL24 VIH24 VSD24 WBZ24 WLV24 WVR24 J65560 JF65560 TB65560 ACX65560 AMT65560 AWP65560 BGL65560 BQH65560 CAD65560 CJZ65560 CTV65560 DDR65560 DNN65560 DXJ65560 EHF65560 ERB65560 FAX65560 FKT65560 FUP65560 GEL65560 GOH65560 GYD65560 HHZ65560 HRV65560 IBR65560 ILN65560 IVJ65560 JFF65560 JPB65560 JYX65560 KIT65560 KSP65560 LCL65560 LMH65560 LWD65560 MFZ65560 MPV65560 MZR65560 NJN65560 NTJ65560 ODF65560 ONB65560 OWX65560 PGT65560 PQP65560 QAL65560 QKH65560 QUD65560 RDZ65560 RNV65560 RXR65560 SHN65560 SRJ65560 TBF65560 TLB65560 TUX65560 UET65560 UOP65560 UYL65560 VIH65560 VSD65560 WBZ65560 WLV65560 WVR65560 J131096 JF131096 TB131096 ACX131096 AMT131096 AWP131096 BGL131096 BQH131096 CAD131096 CJZ131096 CTV131096 DDR131096 DNN131096 DXJ131096 EHF131096 ERB131096 FAX131096 FKT131096 FUP131096 GEL131096 GOH131096 GYD131096 HHZ131096 HRV131096 IBR131096 ILN131096 IVJ131096 JFF131096 JPB131096 JYX131096 KIT131096 KSP131096 LCL131096 LMH131096 LWD131096 MFZ131096 MPV131096 MZR131096 NJN131096 NTJ131096 ODF131096 ONB131096 OWX131096 PGT131096 PQP131096 QAL131096 QKH131096 QUD131096 RDZ131096 RNV131096 RXR131096 SHN131096 SRJ131096 TBF131096 TLB131096 TUX131096 UET131096 UOP131096 UYL131096 VIH131096 VSD131096 WBZ131096 WLV131096 WVR131096 J196632 JF196632 TB196632 ACX196632 AMT196632 AWP196632 BGL196632 BQH196632 CAD196632 CJZ196632 CTV196632 DDR196632 DNN196632 DXJ196632 EHF196632 ERB196632 FAX196632 FKT196632 FUP196632 GEL196632 GOH196632 GYD196632 HHZ196632 HRV196632 IBR196632 ILN196632 IVJ196632 JFF196632 JPB196632 JYX196632 KIT196632 KSP196632 LCL196632 LMH196632 LWD196632 MFZ196632 MPV196632 MZR196632 NJN196632 NTJ196632 ODF196632 ONB196632 OWX196632 PGT196632 PQP196632 QAL196632 QKH196632 QUD196632 RDZ196632 RNV196632 RXR196632 SHN196632 SRJ196632 TBF196632 TLB196632 TUX196632 UET196632 UOP196632 UYL196632 VIH196632 VSD196632 WBZ196632 WLV196632 WVR196632 J262168 JF262168 TB262168 ACX262168 AMT262168 AWP262168 BGL262168 BQH262168 CAD262168 CJZ262168 CTV262168 DDR262168 DNN262168 DXJ262168 EHF262168 ERB262168 FAX262168 FKT262168 FUP262168 GEL262168 GOH262168 GYD262168 HHZ262168 HRV262168 IBR262168 ILN262168 IVJ262168 JFF262168 JPB262168 JYX262168 KIT262168 KSP262168 LCL262168 LMH262168 LWD262168 MFZ262168 MPV262168 MZR262168 NJN262168 NTJ262168 ODF262168 ONB262168 OWX262168 PGT262168 PQP262168 QAL262168 QKH262168 QUD262168 RDZ262168 RNV262168 RXR262168 SHN262168 SRJ262168 TBF262168 TLB262168 TUX262168 UET262168 UOP262168 UYL262168 VIH262168 VSD262168 WBZ262168 WLV262168 WVR262168 J327704 JF327704 TB327704 ACX327704 AMT327704 AWP327704 BGL327704 BQH327704 CAD327704 CJZ327704 CTV327704 DDR327704 DNN327704 DXJ327704 EHF327704 ERB327704 FAX327704 FKT327704 FUP327704 GEL327704 GOH327704 GYD327704 HHZ327704 HRV327704 IBR327704 ILN327704 IVJ327704 JFF327704 JPB327704 JYX327704 KIT327704 KSP327704 LCL327704 LMH327704 LWD327704 MFZ327704 MPV327704 MZR327704 NJN327704 NTJ327704 ODF327704 ONB327704 OWX327704 PGT327704 PQP327704 QAL327704 QKH327704 QUD327704 RDZ327704 RNV327704 RXR327704 SHN327704 SRJ327704 TBF327704 TLB327704 TUX327704 UET327704 UOP327704 UYL327704 VIH327704 VSD327704 WBZ327704 WLV327704 WVR327704 J393240 JF393240 TB393240 ACX393240 AMT393240 AWP393240 BGL393240 BQH393240 CAD393240 CJZ393240 CTV393240 DDR393240 DNN393240 DXJ393240 EHF393240 ERB393240 FAX393240 FKT393240 FUP393240 GEL393240 GOH393240 GYD393240 HHZ393240 HRV393240 IBR393240 ILN393240 IVJ393240 JFF393240 JPB393240 JYX393240 KIT393240 KSP393240 LCL393240 LMH393240 LWD393240 MFZ393240 MPV393240 MZR393240 NJN393240 NTJ393240 ODF393240 ONB393240 OWX393240 PGT393240 PQP393240 QAL393240 QKH393240 QUD393240 RDZ393240 RNV393240 RXR393240 SHN393240 SRJ393240 TBF393240 TLB393240 TUX393240 UET393240 UOP393240 UYL393240 VIH393240 VSD393240 WBZ393240 WLV393240 WVR393240 J458776 JF458776 TB458776 ACX458776 AMT458776 AWP458776 BGL458776 BQH458776 CAD458776 CJZ458776 CTV458776 DDR458776 DNN458776 DXJ458776 EHF458776 ERB458776 FAX458776 FKT458776 FUP458776 GEL458776 GOH458776 GYD458776 HHZ458776 HRV458776 IBR458776 ILN458776 IVJ458776 JFF458776 JPB458776 JYX458776 KIT458776 KSP458776 LCL458776 LMH458776 LWD458776 MFZ458776 MPV458776 MZR458776 NJN458776 NTJ458776 ODF458776 ONB458776 OWX458776 PGT458776 PQP458776 QAL458776 QKH458776 QUD458776 RDZ458776 RNV458776 RXR458776 SHN458776 SRJ458776 TBF458776 TLB458776 TUX458776 UET458776 UOP458776 UYL458776 VIH458776 VSD458776 WBZ458776 WLV458776 WVR458776 J524312 JF524312 TB524312 ACX524312 AMT524312 AWP524312 BGL524312 BQH524312 CAD524312 CJZ524312 CTV524312 DDR524312 DNN524312 DXJ524312 EHF524312 ERB524312 FAX524312 FKT524312 FUP524312 GEL524312 GOH524312 GYD524312 HHZ524312 HRV524312 IBR524312 ILN524312 IVJ524312 JFF524312 JPB524312 JYX524312 KIT524312 KSP524312 LCL524312 LMH524312 LWD524312 MFZ524312 MPV524312 MZR524312 NJN524312 NTJ524312 ODF524312 ONB524312 OWX524312 PGT524312 PQP524312 QAL524312 QKH524312 QUD524312 RDZ524312 RNV524312 RXR524312 SHN524312 SRJ524312 TBF524312 TLB524312 TUX524312 UET524312 UOP524312 UYL524312 VIH524312 VSD524312 WBZ524312 WLV524312 WVR524312 J589848 JF589848 TB589848 ACX589848 AMT589848 AWP589848 BGL589848 BQH589848 CAD589848 CJZ589848 CTV589848 DDR589848 DNN589848 DXJ589848 EHF589848 ERB589848 FAX589848 FKT589848 FUP589848 GEL589848 GOH589848 GYD589848 HHZ589848 HRV589848 IBR589848 ILN589848 IVJ589848 JFF589848 JPB589848 JYX589848 KIT589848 KSP589848 LCL589848 LMH589848 LWD589848 MFZ589848 MPV589848 MZR589848 NJN589848 NTJ589848 ODF589848 ONB589848 OWX589848 PGT589848 PQP589848 QAL589848 QKH589848 QUD589848 RDZ589848 RNV589848 RXR589848 SHN589848 SRJ589848 TBF589848 TLB589848 TUX589848 UET589848 UOP589848 UYL589848 VIH589848 VSD589848 WBZ589848 WLV589848 WVR589848 J655384 JF655384 TB655384 ACX655384 AMT655384 AWP655384 BGL655384 BQH655384 CAD655384 CJZ655384 CTV655384 DDR655384 DNN655384 DXJ655384 EHF655384 ERB655384 FAX655384 FKT655384 FUP655384 GEL655384 GOH655384 GYD655384 HHZ655384 HRV655384 IBR655384 ILN655384 IVJ655384 JFF655384 JPB655384 JYX655384 KIT655384 KSP655384 LCL655384 LMH655384 LWD655384 MFZ655384 MPV655384 MZR655384 NJN655384 NTJ655384 ODF655384 ONB655384 OWX655384 PGT655384 PQP655384 QAL655384 QKH655384 QUD655384 RDZ655384 RNV655384 RXR655384 SHN655384 SRJ655384 TBF655384 TLB655384 TUX655384 UET655384 UOP655384 UYL655384 VIH655384 VSD655384 WBZ655384 WLV655384 WVR655384 J720920 JF720920 TB720920 ACX720920 AMT720920 AWP720920 BGL720920 BQH720920 CAD720920 CJZ720920 CTV720920 DDR720920 DNN720920 DXJ720920 EHF720920 ERB720920 FAX720920 FKT720920 FUP720920 GEL720920 GOH720920 GYD720920 HHZ720920 HRV720920 IBR720920 ILN720920 IVJ720920 JFF720920 JPB720920 JYX720920 KIT720920 KSP720920 LCL720920 LMH720920 LWD720920 MFZ720920 MPV720920 MZR720920 NJN720920 NTJ720920 ODF720920 ONB720920 OWX720920 PGT720920 PQP720920 QAL720920 QKH720920 QUD720920 RDZ720920 RNV720920 RXR720920 SHN720920 SRJ720920 TBF720920 TLB720920 TUX720920 UET720920 UOP720920 UYL720920 VIH720920 VSD720920 WBZ720920 WLV720920 WVR720920 J786456 JF786456 TB786456 ACX786456 AMT786456 AWP786456 BGL786456 BQH786456 CAD786456 CJZ786456 CTV786456 DDR786456 DNN786456 DXJ786456 EHF786456 ERB786456 FAX786456 FKT786456 FUP786456 GEL786456 GOH786456 GYD786456 HHZ786456 HRV786456 IBR786456 ILN786456 IVJ786456 JFF786456 JPB786456 JYX786456 KIT786456 KSP786456 LCL786456 LMH786456 LWD786456 MFZ786456 MPV786456 MZR786456 NJN786456 NTJ786456 ODF786456 ONB786456 OWX786456 PGT786456 PQP786456 QAL786456 QKH786456 QUD786456 RDZ786456 RNV786456 RXR786456 SHN786456 SRJ786456 TBF786456 TLB786456 TUX786456 UET786456 UOP786456 UYL786456 VIH786456 VSD786456 WBZ786456 WLV786456 WVR786456 J851992 JF851992 TB851992 ACX851992 AMT851992 AWP851992 BGL851992 BQH851992 CAD851992 CJZ851992 CTV851992 DDR851992 DNN851992 DXJ851992 EHF851992 ERB851992 FAX851992 FKT851992 FUP851992 GEL851992 GOH851992 GYD851992 HHZ851992 HRV851992 IBR851992 ILN851992 IVJ851992 JFF851992 JPB851992 JYX851992 KIT851992 KSP851992 LCL851992 LMH851992 LWD851992 MFZ851992 MPV851992 MZR851992 NJN851992 NTJ851992 ODF851992 ONB851992 OWX851992 PGT851992 PQP851992 QAL851992 QKH851992 QUD851992 RDZ851992 RNV851992 RXR851992 SHN851992 SRJ851992 TBF851992 TLB851992 TUX851992 UET851992 UOP851992 UYL851992 VIH851992 VSD851992 WBZ851992 WLV851992 WVR851992 J917528 JF917528 TB917528 ACX917528 AMT917528 AWP917528 BGL917528 BQH917528 CAD917528 CJZ917528 CTV917528 DDR917528 DNN917528 DXJ917528 EHF917528 ERB917528 FAX917528 FKT917528 FUP917528 GEL917528 GOH917528 GYD917528 HHZ917528 HRV917528 IBR917528 ILN917528 IVJ917528 JFF917528 JPB917528 JYX917528 KIT917528 KSP917528 LCL917528 LMH917528 LWD917528 MFZ917528 MPV917528 MZR917528 NJN917528 NTJ917528 ODF917528 ONB917528 OWX917528 PGT917528 PQP917528 QAL917528 QKH917528 QUD917528 RDZ917528 RNV917528 RXR917528 SHN917528 SRJ917528 TBF917528 TLB917528 TUX917528 UET917528 UOP917528 UYL917528 VIH917528 VSD917528 WBZ917528 WLV917528 WVR917528 J983064 JF983064 TB983064 ACX983064 AMT983064 AWP983064 BGL983064 BQH983064 CAD983064 CJZ983064 CTV983064 DDR983064 DNN983064 DXJ983064 EHF983064 ERB983064 FAX983064 FKT983064 FUP983064 GEL983064 GOH983064 GYD983064 HHZ983064 HRV983064 IBR983064 ILN983064 IVJ983064 JFF983064 JPB983064 JYX983064 KIT983064 KSP983064 LCL983064 LMH983064 LWD983064 MFZ983064 MPV983064 MZR983064 NJN983064 NTJ983064 ODF983064 ONB983064 OWX983064 PGT983064 PQP983064 QAL983064 QKH983064 QUD983064 RDZ983064 RNV983064 RXR983064 SHN983064 SRJ983064 TBF983064 TLB983064 TUX983064 UET983064 UOP983064 UYL983064 VIH983064 VSD983064 WBZ983064 WLV983064 WVR983064 J55:J58 JF55:JF58 TB55:TB58 ACX55:ACX58 AMT55:AMT58 AWP55:AWP58 BGL55:BGL58 BQH55:BQH58 CAD55:CAD58 CJZ55:CJZ58 CTV55:CTV58 DDR55:DDR58 DNN55:DNN58 DXJ55:DXJ58 EHF55:EHF58 ERB55:ERB58 FAX55:FAX58 FKT55:FKT58 FUP55:FUP58 GEL55:GEL58 GOH55:GOH58 GYD55:GYD58 HHZ55:HHZ58 HRV55:HRV58 IBR55:IBR58 ILN55:ILN58 IVJ55:IVJ58 JFF55:JFF58 JPB55:JPB58 JYX55:JYX58 KIT55:KIT58 KSP55:KSP58 LCL55:LCL58 LMH55:LMH58 LWD55:LWD58 MFZ55:MFZ58 MPV55:MPV58 MZR55:MZR58 NJN55:NJN58 NTJ55:NTJ58 ODF55:ODF58 ONB55:ONB58 OWX55:OWX58 PGT55:PGT58 PQP55:PQP58 QAL55:QAL58 QKH55:QKH58 QUD55:QUD58 RDZ55:RDZ58 RNV55:RNV58 RXR55:RXR58 SHN55:SHN58 SRJ55:SRJ58 TBF55:TBF58 TLB55:TLB58 TUX55:TUX58 UET55:UET58 UOP55:UOP58 UYL55:UYL58 VIH55:VIH58 VSD55:VSD58 WBZ55:WBZ58 WLV55:WLV58 WVR55:WVR58 J65591:J65594 JF65591:JF65594 TB65591:TB65594 ACX65591:ACX65594 AMT65591:AMT65594 AWP65591:AWP65594 BGL65591:BGL65594 BQH65591:BQH65594 CAD65591:CAD65594 CJZ65591:CJZ65594 CTV65591:CTV65594 DDR65591:DDR65594 DNN65591:DNN65594 DXJ65591:DXJ65594 EHF65591:EHF65594 ERB65591:ERB65594 FAX65591:FAX65594 FKT65591:FKT65594 FUP65591:FUP65594 GEL65591:GEL65594 GOH65591:GOH65594 GYD65591:GYD65594 HHZ65591:HHZ65594 HRV65591:HRV65594 IBR65591:IBR65594 ILN65591:ILN65594 IVJ65591:IVJ65594 JFF65591:JFF65594 JPB65591:JPB65594 JYX65591:JYX65594 KIT65591:KIT65594 KSP65591:KSP65594 LCL65591:LCL65594 LMH65591:LMH65594 LWD65591:LWD65594 MFZ65591:MFZ65594 MPV65591:MPV65594 MZR65591:MZR65594 NJN65591:NJN65594 NTJ65591:NTJ65594 ODF65591:ODF65594 ONB65591:ONB65594 OWX65591:OWX65594 PGT65591:PGT65594 PQP65591:PQP65594 QAL65591:QAL65594 QKH65591:QKH65594 QUD65591:QUD65594 RDZ65591:RDZ65594 RNV65591:RNV65594 RXR65591:RXR65594 SHN65591:SHN65594 SRJ65591:SRJ65594 TBF65591:TBF65594 TLB65591:TLB65594 TUX65591:TUX65594 UET65591:UET65594 UOP65591:UOP65594 UYL65591:UYL65594 VIH65591:VIH65594 VSD65591:VSD65594 WBZ65591:WBZ65594 WLV65591:WLV65594 WVR65591:WVR65594 J131127:J131130 JF131127:JF131130 TB131127:TB131130 ACX131127:ACX131130 AMT131127:AMT131130 AWP131127:AWP131130 BGL131127:BGL131130 BQH131127:BQH131130 CAD131127:CAD131130 CJZ131127:CJZ131130 CTV131127:CTV131130 DDR131127:DDR131130 DNN131127:DNN131130 DXJ131127:DXJ131130 EHF131127:EHF131130 ERB131127:ERB131130 FAX131127:FAX131130 FKT131127:FKT131130 FUP131127:FUP131130 GEL131127:GEL131130 GOH131127:GOH131130 GYD131127:GYD131130 HHZ131127:HHZ131130 HRV131127:HRV131130 IBR131127:IBR131130 ILN131127:ILN131130 IVJ131127:IVJ131130 JFF131127:JFF131130 JPB131127:JPB131130 JYX131127:JYX131130 KIT131127:KIT131130 KSP131127:KSP131130 LCL131127:LCL131130 LMH131127:LMH131130 LWD131127:LWD131130 MFZ131127:MFZ131130 MPV131127:MPV131130 MZR131127:MZR131130 NJN131127:NJN131130 NTJ131127:NTJ131130 ODF131127:ODF131130 ONB131127:ONB131130 OWX131127:OWX131130 PGT131127:PGT131130 PQP131127:PQP131130 QAL131127:QAL131130 QKH131127:QKH131130 QUD131127:QUD131130 RDZ131127:RDZ131130 RNV131127:RNV131130 RXR131127:RXR131130 SHN131127:SHN131130 SRJ131127:SRJ131130 TBF131127:TBF131130 TLB131127:TLB131130 TUX131127:TUX131130 UET131127:UET131130 UOP131127:UOP131130 UYL131127:UYL131130 VIH131127:VIH131130 VSD131127:VSD131130 WBZ131127:WBZ131130 WLV131127:WLV131130 WVR131127:WVR131130 J196663:J196666 JF196663:JF196666 TB196663:TB196666 ACX196663:ACX196666 AMT196663:AMT196666 AWP196663:AWP196666 BGL196663:BGL196666 BQH196663:BQH196666 CAD196663:CAD196666 CJZ196663:CJZ196666 CTV196663:CTV196666 DDR196663:DDR196666 DNN196663:DNN196666 DXJ196663:DXJ196666 EHF196663:EHF196666 ERB196663:ERB196666 FAX196663:FAX196666 FKT196663:FKT196666 FUP196663:FUP196666 GEL196663:GEL196666 GOH196663:GOH196666 GYD196663:GYD196666 HHZ196663:HHZ196666 HRV196663:HRV196666 IBR196663:IBR196666 ILN196663:ILN196666 IVJ196663:IVJ196666 JFF196663:JFF196666 JPB196663:JPB196666 JYX196663:JYX196666 KIT196663:KIT196666 KSP196663:KSP196666 LCL196663:LCL196666 LMH196663:LMH196666 LWD196663:LWD196666 MFZ196663:MFZ196666 MPV196663:MPV196666 MZR196663:MZR196666 NJN196663:NJN196666 NTJ196663:NTJ196666 ODF196663:ODF196666 ONB196663:ONB196666 OWX196663:OWX196666 PGT196663:PGT196666 PQP196663:PQP196666 QAL196663:QAL196666 QKH196663:QKH196666 QUD196663:QUD196666 RDZ196663:RDZ196666 RNV196663:RNV196666 RXR196663:RXR196666 SHN196663:SHN196666 SRJ196663:SRJ196666 TBF196663:TBF196666 TLB196663:TLB196666 TUX196663:TUX196666 UET196663:UET196666 UOP196663:UOP196666 UYL196663:UYL196666 VIH196663:VIH196666 VSD196663:VSD196666 WBZ196663:WBZ196666 WLV196663:WLV196666 WVR196663:WVR196666 J262199:J262202 JF262199:JF262202 TB262199:TB262202 ACX262199:ACX262202 AMT262199:AMT262202 AWP262199:AWP262202 BGL262199:BGL262202 BQH262199:BQH262202 CAD262199:CAD262202 CJZ262199:CJZ262202 CTV262199:CTV262202 DDR262199:DDR262202 DNN262199:DNN262202 DXJ262199:DXJ262202 EHF262199:EHF262202 ERB262199:ERB262202 FAX262199:FAX262202 FKT262199:FKT262202 FUP262199:FUP262202 GEL262199:GEL262202 GOH262199:GOH262202 GYD262199:GYD262202 HHZ262199:HHZ262202 HRV262199:HRV262202 IBR262199:IBR262202 ILN262199:ILN262202 IVJ262199:IVJ262202 JFF262199:JFF262202 JPB262199:JPB262202 JYX262199:JYX262202 KIT262199:KIT262202 KSP262199:KSP262202 LCL262199:LCL262202 LMH262199:LMH262202 LWD262199:LWD262202 MFZ262199:MFZ262202 MPV262199:MPV262202 MZR262199:MZR262202 NJN262199:NJN262202 NTJ262199:NTJ262202 ODF262199:ODF262202 ONB262199:ONB262202 OWX262199:OWX262202 PGT262199:PGT262202 PQP262199:PQP262202 QAL262199:QAL262202 QKH262199:QKH262202 QUD262199:QUD262202 RDZ262199:RDZ262202 RNV262199:RNV262202 RXR262199:RXR262202 SHN262199:SHN262202 SRJ262199:SRJ262202 TBF262199:TBF262202 TLB262199:TLB262202 TUX262199:TUX262202 UET262199:UET262202 UOP262199:UOP262202 UYL262199:UYL262202 VIH262199:VIH262202 VSD262199:VSD262202 WBZ262199:WBZ262202 WLV262199:WLV262202 WVR262199:WVR262202 J327735:J327738 JF327735:JF327738 TB327735:TB327738 ACX327735:ACX327738 AMT327735:AMT327738 AWP327735:AWP327738 BGL327735:BGL327738 BQH327735:BQH327738 CAD327735:CAD327738 CJZ327735:CJZ327738 CTV327735:CTV327738 DDR327735:DDR327738 DNN327735:DNN327738 DXJ327735:DXJ327738 EHF327735:EHF327738 ERB327735:ERB327738 FAX327735:FAX327738 FKT327735:FKT327738 FUP327735:FUP327738 GEL327735:GEL327738 GOH327735:GOH327738 GYD327735:GYD327738 HHZ327735:HHZ327738 HRV327735:HRV327738 IBR327735:IBR327738 ILN327735:ILN327738 IVJ327735:IVJ327738 JFF327735:JFF327738 JPB327735:JPB327738 JYX327735:JYX327738 KIT327735:KIT327738 KSP327735:KSP327738 LCL327735:LCL327738 LMH327735:LMH327738 LWD327735:LWD327738 MFZ327735:MFZ327738 MPV327735:MPV327738 MZR327735:MZR327738 NJN327735:NJN327738 NTJ327735:NTJ327738 ODF327735:ODF327738 ONB327735:ONB327738 OWX327735:OWX327738 PGT327735:PGT327738 PQP327735:PQP327738 QAL327735:QAL327738 QKH327735:QKH327738 QUD327735:QUD327738 RDZ327735:RDZ327738 RNV327735:RNV327738 RXR327735:RXR327738 SHN327735:SHN327738 SRJ327735:SRJ327738 TBF327735:TBF327738 TLB327735:TLB327738 TUX327735:TUX327738 UET327735:UET327738 UOP327735:UOP327738 UYL327735:UYL327738 VIH327735:VIH327738 VSD327735:VSD327738 WBZ327735:WBZ327738 WLV327735:WLV327738 WVR327735:WVR327738 J393271:J393274 JF393271:JF393274 TB393271:TB393274 ACX393271:ACX393274 AMT393271:AMT393274 AWP393271:AWP393274 BGL393271:BGL393274 BQH393271:BQH393274 CAD393271:CAD393274 CJZ393271:CJZ393274 CTV393271:CTV393274 DDR393271:DDR393274 DNN393271:DNN393274 DXJ393271:DXJ393274 EHF393271:EHF393274 ERB393271:ERB393274 FAX393271:FAX393274 FKT393271:FKT393274 FUP393271:FUP393274 GEL393271:GEL393274 GOH393271:GOH393274 GYD393271:GYD393274 HHZ393271:HHZ393274 HRV393271:HRV393274 IBR393271:IBR393274 ILN393271:ILN393274 IVJ393271:IVJ393274 JFF393271:JFF393274 JPB393271:JPB393274 JYX393271:JYX393274 KIT393271:KIT393274 KSP393271:KSP393274 LCL393271:LCL393274 LMH393271:LMH393274 LWD393271:LWD393274 MFZ393271:MFZ393274 MPV393271:MPV393274 MZR393271:MZR393274 NJN393271:NJN393274 NTJ393271:NTJ393274 ODF393271:ODF393274 ONB393271:ONB393274 OWX393271:OWX393274 PGT393271:PGT393274 PQP393271:PQP393274 QAL393271:QAL393274 QKH393271:QKH393274 QUD393271:QUD393274 RDZ393271:RDZ393274 RNV393271:RNV393274 RXR393271:RXR393274 SHN393271:SHN393274 SRJ393271:SRJ393274 TBF393271:TBF393274 TLB393271:TLB393274 TUX393271:TUX393274 UET393271:UET393274 UOP393271:UOP393274 UYL393271:UYL393274 VIH393271:VIH393274 VSD393271:VSD393274 WBZ393271:WBZ393274 WLV393271:WLV393274 WVR393271:WVR393274 J458807:J458810 JF458807:JF458810 TB458807:TB458810 ACX458807:ACX458810 AMT458807:AMT458810 AWP458807:AWP458810 BGL458807:BGL458810 BQH458807:BQH458810 CAD458807:CAD458810 CJZ458807:CJZ458810 CTV458807:CTV458810 DDR458807:DDR458810 DNN458807:DNN458810 DXJ458807:DXJ458810 EHF458807:EHF458810 ERB458807:ERB458810 FAX458807:FAX458810 FKT458807:FKT458810 FUP458807:FUP458810 GEL458807:GEL458810 GOH458807:GOH458810 GYD458807:GYD458810 HHZ458807:HHZ458810 HRV458807:HRV458810 IBR458807:IBR458810 ILN458807:ILN458810 IVJ458807:IVJ458810 JFF458807:JFF458810 JPB458807:JPB458810 JYX458807:JYX458810 KIT458807:KIT458810 KSP458807:KSP458810 LCL458807:LCL458810 LMH458807:LMH458810 LWD458807:LWD458810 MFZ458807:MFZ458810 MPV458807:MPV458810 MZR458807:MZR458810 NJN458807:NJN458810 NTJ458807:NTJ458810 ODF458807:ODF458810 ONB458807:ONB458810 OWX458807:OWX458810 PGT458807:PGT458810 PQP458807:PQP458810 QAL458807:QAL458810 QKH458807:QKH458810 QUD458807:QUD458810 RDZ458807:RDZ458810 RNV458807:RNV458810 RXR458807:RXR458810 SHN458807:SHN458810 SRJ458807:SRJ458810 TBF458807:TBF458810 TLB458807:TLB458810 TUX458807:TUX458810 UET458807:UET458810 UOP458807:UOP458810 UYL458807:UYL458810 VIH458807:VIH458810 VSD458807:VSD458810 WBZ458807:WBZ458810 WLV458807:WLV458810 WVR458807:WVR458810 J524343:J524346 JF524343:JF524346 TB524343:TB524346 ACX524343:ACX524346 AMT524343:AMT524346 AWP524343:AWP524346 BGL524343:BGL524346 BQH524343:BQH524346 CAD524343:CAD524346 CJZ524343:CJZ524346 CTV524343:CTV524346 DDR524343:DDR524346 DNN524343:DNN524346 DXJ524343:DXJ524346 EHF524343:EHF524346 ERB524343:ERB524346 FAX524343:FAX524346 FKT524343:FKT524346 FUP524343:FUP524346 GEL524343:GEL524346 GOH524343:GOH524346 GYD524343:GYD524346 HHZ524343:HHZ524346 HRV524343:HRV524346 IBR524343:IBR524346 ILN524343:ILN524346 IVJ524343:IVJ524346 JFF524343:JFF524346 JPB524343:JPB524346 JYX524343:JYX524346 KIT524343:KIT524346 KSP524343:KSP524346 LCL524343:LCL524346 LMH524343:LMH524346 LWD524343:LWD524346 MFZ524343:MFZ524346 MPV524343:MPV524346 MZR524343:MZR524346 NJN524343:NJN524346 NTJ524343:NTJ524346 ODF524343:ODF524346 ONB524343:ONB524346 OWX524343:OWX524346 PGT524343:PGT524346 PQP524343:PQP524346 QAL524343:QAL524346 QKH524343:QKH524346 QUD524343:QUD524346 RDZ524343:RDZ524346 RNV524343:RNV524346 RXR524343:RXR524346 SHN524343:SHN524346 SRJ524343:SRJ524346 TBF524343:TBF524346 TLB524343:TLB524346 TUX524343:TUX524346 UET524343:UET524346 UOP524343:UOP524346 UYL524343:UYL524346 VIH524343:VIH524346 VSD524343:VSD524346 WBZ524343:WBZ524346 WLV524343:WLV524346 WVR524343:WVR524346 J589879:J589882 JF589879:JF589882 TB589879:TB589882 ACX589879:ACX589882 AMT589879:AMT589882 AWP589879:AWP589882 BGL589879:BGL589882 BQH589879:BQH589882 CAD589879:CAD589882 CJZ589879:CJZ589882 CTV589879:CTV589882 DDR589879:DDR589882 DNN589879:DNN589882 DXJ589879:DXJ589882 EHF589879:EHF589882 ERB589879:ERB589882 FAX589879:FAX589882 FKT589879:FKT589882 FUP589879:FUP589882 GEL589879:GEL589882 GOH589879:GOH589882 GYD589879:GYD589882 HHZ589879:HHZ589882 HRV589879:HRV589882 IBR589879:IBR589882 ILN589879:ILN589882 IVJ589879:IVJ589882 JFF589879:JFF589882 JPB589879:JPB589882 JYX589879:JYX589882 KIT589879:KIT589882 KSP589879:KSP589882 LCL589879:LCL589882 LMH589879:LMH589882 LWD589879:LWD589882 MFZ589879:MFZ589882 MPV589879:MPV589882 MZR589879:MZR589882 NJN589879:NJN589882 NTJ589879:NTJ589882 ODF589879:ODF589882 ONB589879:ONB589882 OWX589879:OWX589882 PGT589879:PGT589882 PQP589879:PQP589882 QAL589879:QAL589882 QKH589879:QKH589882 QUD589879:QUD589882 RDZ589879:RDZ589882 RNV589879:RNV589882 RXR589879:RXR589882 SHN589879:SHN589882 SRJ589879:SRJ589882 TBF589879:TBF589882 TLB589879:TLB589882 TUX589879:TUX589882 UET589879:UET589882 UOP589879:UOP589882 UYL589879:UYL589882 VIH589879:VIH589882 VSD589879:VSD589882 WBZ589879:WBZ589882 WLV589879:WLV589882 WVR589879:WVR589882 J655415:J655418 JF655415:JF655418 TB655415:TB655418 ACX655415:ACX655418 AMT655415:AMT655418 AWP655415:AWP655418 BGL655415:BGL655418 BQH655415:BQH655418 CAD655415:CAD655418 CJZ655415:CJZ655418 CTV655415:CTV655418 DDR655415:DDR655418 DNN655415:DNN655418 DXJ655415:DXJ655418 EHF655415:EHF655418 ERB655415:ERB655418 FAX655415:FAX655418 FKT655415:FKT655418 FUP655415:FUP655418 GEL655415:GEL655418 GOH655415:GOH655418 GYD655415:GYD655418 HHZ655415:HHZ655418 HRV655415:HRV655418 IBR655415:IBR655418 ILN655415:ILN655418 IVJ655415:IVJ655418 JFF655415:JFF655418 JPB655415:JPB655418 JYX655415:JYX655418 KIT655415:KIT655418 KSP655415:KSP655418 LCL655415:LCL655418 LMH655415:LMH655418 LWD655415:LWD655418 MFZ655415:MFZ655418 MPV655415:MPV655418 MZR655415:MZR655418 NJN655415:NJN655418 NTJ655415:NTJ655418 ODF655415:ODF655418 ONB655415:ONB655418 OWX655415:OWX655418 PGT655415:PGT655418 PQP655415:PQP655418 QAL655415:QAL655418 QKH655415:QKH655418 QUD655415:QUD655418 RDZ655415:RDZ655418 RNV655415:RNV655418 RXR655415:RXR655418 SHN655415:SHN655418 SRJ655415:SRJ655418 TBF655415:TBF655418 TLB655415:TLB655418 TUX655415:TUX655418 UET655415:UET655418 UOP655415:UOP655418 UYL655415:UYL655418 VIH655415:VIH655418 VSD655415:VSD655418 WBZ655415:WBZ655418 WLV655415:WLV655418 WVR655415:WVR655418 J720951:J720954 JF720951:JF720954 TB720951:TB720954 ACX720951:ACX720954 AMT720951:AMT720954 AWP720951:AWP720954 BGL720951:BGL720954 BQH720951:BQH720954 CAD720951:CAD720954 CJZ720951:CJZ720954 CTV720951:CTV720954 DDR720951:DDR720954 DNN720951:DNN720954 DXJ720951:DXJ720954 EHF720951:EHF720954 ERB720951:ERB720954 FAX720951:FAX720954 FKT720951:FKT720954 FUP720951:FUP720954 GEL720951:GEL720954 GOH720951:GOH720954 GYD720951:GYD720954 HHZ720951:HHZ720954 HRV720951:HRV720954 IBR720951:IBR720954 ILN720951:ILN720954 IVJ720951:IVJ720954 JFF720951:JFF720954 JPB720951:JPB720954 JYX720951:JYX720954 KIT720951:KIT720954 KSP720951:KSP720954 LCL720951:LCL720954 LMH720951:LMH720954 LWD720951:LWD720954 MFZ720951:MFZ720954 MPV720951:MPV720954 MZR720951:MZR720954 NJN720951:NJN720954 NTJ720951:NTJ720954 ODF720951:ODF720954 ONB720951:ONB720954 OWX720951:OWX720954 PGT720951:PGT720954 PQP720951:PQP720954 QAL720951:QAL720954 QKH720951:QKH720954 QUD720951:QUD720954 RDZ720951:RDZ720954 RNV720951:RNV720954 RXR720951:RXR720954 SHN720951:SHN720954 SRJ720951:SRJ720954 TBF720951:TBF720954 TLB720951:TLB720954 TUX720951:TUX720954 UET720951:UET720954 UOP720951:UOP720954 UYL720951:UYL720954 VIH720951:VIH720954 VSD720951:VSD720954 WBZ720951:WBZ720954 WLV720951:WLV720954 WVR720951:WVR720954 J786487:J786490 JF786487:JF786490 TB786487:TB786490 ACX786487:ACX786490 AMT786487:AMT786490 AWP786487:AWP786490 BGL786487:BGL786490 BQH786487:BQH786490 CAD786487:CAD786490 CJZ786487:CJZ786490 CTV786487:CTV786490 DDR786487:DDR786490 DNN786487:DNN786490 DXJ786487:DXJ786490 EHF786487:EHF786490 ERB786487:ERB786490 FAX786487:FAX786490 FKT786487:FKT786490 FUP786487:FUP786490 GEL786487:GEL786490 GOH786487:GOH786490 GYD786487:GYD786490 HHZ786487:HHZ786490 HRV786487:HRV786490 IBR786487:IBR786490 ILN786487:ILN786490 IVJ786487:IVJ786490 JFF786487:JFF786490 JPB786487:JPB786490 JYX786487:JYX786490 KIT786487:KIT786490 KSP786487:KSP786490 LCL786487:LCL786490 LMH786487:LMH786490 LWD786487:LWD786490 MFZ786487:MFZ786490 MPV786487:MPV786490 MZR786487:MZR786490 NJN786487:NJN786490 NTJ786487:NTJ786490 ODF786487:ODF786490 ONB786487:ONB786490 OWX786487:OWX786490 PGT786487:PGT786490 PQP786487:PQP786490 QAL786487:QAL786490 QKH786487:QKH786490 QUD786487:QUD786490 RDZ786487:RDZ786490 RNV786487:RNV786490 RXR786487:RXR786490 SHN786487:SHN786490 SRJ786487:SRJ786490 TBF786487:TBF786490 TLB786487:TLB786490 TUX786487:TUX786490 UET786487:UET786490 UOP786487:UOP786490 UYL786487:UYL786490 VIH786487:VIH786490 VSD786487:VSD786490 WBZ786487:WBZ786490 WLV786487:WLV786490 WVR786487:WVR786490 J852023:J852026 JF852023:JF852026 TB852023:TB852026 ACX852023:ACX852026 AMT852023:AMT852026 AWP852023:AWP852026 BGL852023:BGL852026 BQH852023:BQH852026 CAD852023:CAD852026 CJZ852023:CJZ852026 CTV852023:CTV852026 DDR852023:DDR852026 DNN852023:DNN852026 DXJ852023:DXJ852026 EHF852023:EHF852026 ERB852023:ERB852026 FAX852023:FAX852026 FKT852023:FKT852026 FUP852023:FUP852026 GEL852023:GEL852026 GOH852023:GOH852026 GYD852023:GYD852026 HHZ852023:HHZ852026 HRV852023:HRV852026 IBR852023:IBR852026 ILN852023:ILN852026 IVJ852023:IVJ852026 JFF852023:JFF852026 JPB852023:JPB852026 JYX852023:JYX852026 KIT852023:KIT852026 KSP852023:KSP852026 LCL852023:LCL852026 LMH852023:LMH852026 LWD852023:LWD852026 MFZ852023:MFZ852026 MPV852023:MPV852026 MZR852023:MZR852026 NJN852023:NJN852026 NTJ852023:NTJ852026 ODF852023:ODF852026 ONB852023:ONB852026 OWX852023:OWX852026 PGT852023:PGT852026 PQP852023:PQP852026 QAL852023:QAL852026 QKH852023:QKH852026 QUD852023:QUD852026 RDZ852023:RDZ852026 RNV852023:RNV852026 RXR852023:RXR852026 SHN852023:SHN852026 SRJ852023:SRJ852026 TBF852023:TBF852026 TLB852023:TLB852026 TUX852023:TUX852026 UET852023:UET852026 UOP852023:UOP852026 UYL852023:UYL852026 VIH852023:VIH852026 VSD852023:VSD852026 WBZ852023:WBZ852026 WLV852023:WLV852026 WVR852023:WVR852026 J917559:J917562 JF917559:JF917562 TB917559:TB917562 ACX917559:ACX917562 AMT917559:AMT917562 AWP917559:AWP917562 BGL917559:BGL917562 BQH917559:BQH917562 CAD917559:CAD917562 CJZ917559:CJZ917562 CTV917559:CTV917562 DDR917559:DDR917562 DNN917559:DNN917562 DXJ917559:DXJ917562 EHF917559:EHF917562 ERB917559:ERB917562 FAX917559:FAX917562 FKT917559:FKT917562 FUP917559:FUP917562 GEL917559:GEL917562 GOH917559:GOH917562 GYD917559:GYD917562 HHZ917559:HHZ917562 HRV917559:HRV917562 IBR917559:IBR917562 ILN917559:ILN917562 IVJ917559:IVJ917562 JFF917559:JFF917562 JPB917559:JPB917562 JYX917559:JYX917562 KIT917559:KIT917562 KSP917559:KSP917562 LCL917559:LCL917562 LMH917559:LMH917562 LWD917559:LWD917562 MFZ917559:MFZ917562 MPV917559:MPV917562 MZR917559:MZR917562 NJN917559:NJN917562 NTJ917559:NTJ917562 ODF917559:ODF917562 ONB917559:ONB917562 OWX917559:OWX917562 PGT917559:PGT917562 PQP917559:PQP917562 QAL917559:QAL917562 QKH917559:QKH917562 QUD917559:QUD917562 RDZ917559:RDZ917562 RNV917559:RNV917562 RXR917559:RXR917562 SHN917559:SHN917562 SRJ917559:SRJ917562 TBF917559:TBF917562 TLB917559:TLB917562 TUX917559:TUX917562 UET917559:UET917562 UOP917559:UOP917562 UYL917559:UYL917562 VIH917559:VIH917562 VSD917559:VSD917562 WBZ917559:WBZ917562 WLV917559:WLV917562 WVR917559:WVR917562 J983095:J983098 JF983095:JF983098 TB983095:TB983098 ACX983095:ACX983098 AMT983095:AMT983098 AWP983095:AWP983098 BGL983095:BGL983098 BQH983095:BQH983098 CAD983095:CAD983098 CJZ983095:CJZ983098 CTV983095:CTV983098 DDR983095:DDR983098 DNN983095:DNN983098 DXJ983095:DXJ983098 EHF983095:EHF983098 ERB983095:ERB983098 FAX983095:FAX983098 FKT983095:FKT983098 FUP983095:FUP983098 GEL983095:GEL983098 GOH983095:GOH983098 GYD983095:GYD983098 HHZ983095:HHZ983098 HRV983095:HRV983098 IBR983095:IBR983098 ILN983095:ILN983098 IVJ983095:IVJ983098 JFF983095:JFF983098 JPB983095:JPB983098 JYX983095:JYX983098 KIT983095:KIT983098 KSP983095:KSP983098 LCL983095:LCL983098 LMH983095:LMH983098 LWD983095:LWD983098 MFZ983095:MFZ983098 MPV983095:MPV983098 MZR983095:MZR983098 NJN983095:NJN983098 NTJ983095:NTJ983098 ODF983095:ODF983098 ONB983095:ONB983098 OWX983095:OWX983098 PGT983095:PGT983098 PQP983095:PQP983098 QAL983095:QAL983098 QKH983095:QKH983098 QUD983095:QUD983098 RDZ983095:RDZ983098 RNV983095:RNV983098 RXR983095:RXR983098 SHN983095:SHN983098 SRJ983095:SRJ983098 TBF983095:TBF983098 TLB983095:TLB983098 TUX983095:TUX983098 UET983095:UET983098 UOP983095:UOP983098 UYL983095:UYL983098 VIH983095:VIH983098 VSD983095:VSD983098 WBZ983095:WBZ983098 WLV983095:WLV983098 WVR983095:WVR983098 J35:J37 JF35:JF37 TB35:TB37 ACX35:ACX37 AMT35:AMT37 AWP35:AWP37 BGL35:BGL37 BQH35:BQH37 CAD35:CAD37 CJZ35:CJZ37 CTV35:CTV37 DDR35:DDR37 DNN35:DNN37 DXJ35:DXJ37 EHF35:EHF37 ERB35:ERB37 FAX35:FAX37 FKT35:FKT37 FUP35:FUP37 GEL35:GEL37 GOH35:GOH37 GYD35:GYD37 HHZ35:HHZ37 HRV35:HRV37 IBR35:IBR37 ILN35:ILN37 IVJ35:IVJ37 JFF35:JFF37 JPB35:JPB37 JYX35:JYX37 KIT35:KIT37 KSP35:KSP37 LCL35:LCL37 LMH35:LMH37 LWD35:LWD37 MFZ35:MFZ37 MPV35:MPV37 MZR35:MZR37 NJN35:NJN37 NTJ35:NTJ37 ODF35:ODF37 ONB35:ONB37 OWX35:OWX37 PGT35:PGT37 PQP35:PQP37 QAL35:QAL37 QKH35:QKH37 QUD35:QUD37 RDZ35:RDZ37 RNV35:RNV37 RXR35:RXR37 SHN35:SHN37 SRJ35:SRJ37 TBF35:TBF37 TLB35:TLB37 TUX35:TUX37 UET35:UET37 UOP35:UOP37 UYL35:UYL37 VIH35:VIH37 VSD35:VSD37 WBZ35:WBZ37 WLV35:WLV37 WVR35:WVR37 J65571:J65573 JF65571:JF65573 TB65571:TB65573 ACX65571:ACX65573 AMT65571:AMT65573 AWP65571:AWP65573 BGL65571:BGL65573 BQH65571:BQH65573 CAD65571:CAD65573 CJZ65571:CJZ65573 CTV65571:CTV65573 DDR65571:DDR65573 DNN65571:DNN65573 DXJ65571:DXJ65573 EHF65571:EHF65573 ERB65571:ERB65573 FAX65571:FAX65573 FKT65571:FKT65573 FUP65571:FUP65573 GEL65571:GEL65573 GOH65571:GOH65573 GYD65571:GYD65573 HHZ65571:HHZ65573 HRV65571:HRV65573 IBR65571:IBR65573 ILN65571:ILN65573 IVJ65571:IVJ65573 JFF65571:JFF65573 JPB65571:JPB65573 JYX65571:JYX65573 KIT65571:KIT65573 KSP65571:KSP65573 LCL65571:LCL65573 LMH65571:LMH65573 LWD65571:LWD65573 MFZ65571:MFZ65573 MPV65571:MPV65573 MZR65571:MZR65573 NJN65571:NJN65573 NTJ65571:NTJ65573 ODF65571:ODF65573 ONB65571:ONB65573 OWX65571:OWX65573 PGT65571:PGT65573 PQP65571:PQP65573 QAL65571:QAL65573 QKH65571:QKH65573 QUD65571:QUD65573 RDZ65571:RDZ65573 RNV65571:RNV65573 RXR65571:RXR65573 SHN65571:SHN65573 SRJ65571:SRJ65573 TBF65571:TBF65573 TLB65571:TLB65573 TUX65571:TUX65573 UET65571:UET65573 UOP65571:UOP65573 UYL65571:UYL65573 VIH65571:VIH65573 VSD65571:VSD65573 WBZ65571:WBZ65573 WLV65571:WLV65573 WVR65571:WVR65573 J131107:J131109 JF131107:JF131109 TB131107:TB131109 ACX131107:ACX131109 AMT131107:AMT131109 AWP131107:AWP131109 BGL131107:BGL131109 BQH131107:BQH131109 CAD131107:CAD131109 CJZ131107:CJZ131109 CTV131107:CTV131109 DDR131107:DDR131109 DNN131107:DNN131109 DXJ131107:DXJ131109 EHF131107:EHF131109 ERB131107:ERB131109 FAX131107:FAX131109 FKT131107:FKT131109 FUP131107:FUP131109 GEL131107:GEL131109 GOH131107:GOH131109 GYD131107:GYD131109 HHZ131107:HHZ131109 HRV131107:HRV131109 IBR131107:IBR131109 ILN131107:ILN131109 IVJ131107:IVJ131109 JFF131107:JFF131109 JPB131107:JPB131109 JYX131107:JYX131109 KIT131107:KIT131109 KSP131107:KSP131109 LCL131107:LCL131109 LMH131107:LMH131109 LWD131107:LWD131109 MFZ131107:MFZ131109 MPV131107:MPV131109 MZR131107:MZR131109 NJN131107:NJN131109 NTJ131107:NTJ131109 ODF131107:ODF131109 ONB131107:ONB131109 OWX131107:OWX131109 PGT131107:PGT131109 PQP131107:PQP131109 QAL131107:QAL131109 QKH131107:QKH131109 QUD131107:QUD131109 RDZ131107:RDZ131109 RNV131107:RNV131109 RXR131107:RXR131109 SHN131107:SHN131109 SRJ131107:SRJ131109 TBF131107:TBF131109 TLB131107:TLB131109 TUX131107:TUX131109 UET131107:UET131109 UOP131107:UOP131109 UYL131107:UYL131109 VIH131107:VIH131109 VSD131107:VSD131109 WBZ131107:WBZ131109 WLV131107:WLV131109 WVR131107:WVR131109 J196643:J196645 JF196643:JF196645 TB196643:TB196645 ACX196643:ACX196645 AMT196643:AMT196645 AWP196643:AWP196645 BGL196643:BGL196645 BQH196643:BQH196645 CAD196643:CAD196645 CJZ196643:CJZ196645 CTV196643:CTV196645 DDR196643:DDR196645 DNN196643:DNN196645 DXJ196643:DXJ196645 EHF196643:EHF196645 ERB196643:ERB196645 FAX196643:FAX196645 FKT196643:FKT196645 FUP196643:FUP196645 GEL196643:GEL196645 GOH196643:GOH196645 GYD196643:GYD196645 HHZ196643:HHZ196645 HRV196643:HRV196645 IBR196643:IBR196645 ILN196643:ILN196645 IVJ196643:IVJ196645 JFF196643:JFF196645 JPB196643:JPB196645 JYX196643:JYX196645 KIT196643:KIT196645 KSP196643:KSP196645 LCL196643:LCL196645 LMH196643:LMH196645 LWD196643:LWD196645 MFZ196643:MFZ196645 MPV196643:MPV196645 MZR196643:MZR196645 NJN196643:NJN196645 NTJ196643:NTJ196645 ODF196643:ODF196645 ONB196643:ONB196645 OWX196643:OWX196645 PGT196643:PGT196645 PQP196643:PQP196645 QAL196643:QAL196645 QKH196643:QKH196645 QUD196643:QUD196645 RDZ196643:RDZ196645 RNV196643:RNV196645 RXR196643:RXR196645 SHN196643:SHN196645 SRJ196643:SRJ196645 TBF196643:TBF196645 TLB196643:TLB196645 TUX196643:TUX196645 UET196643:UET196645 UOP196643:UOP196645 UYL196643:UYL196645 VIH196643:VIH196645 VSD196643:VSD196645 WBZ196643:WBZ196645 WLV196643:WLV196645 WVR196643:WVR196645 J262179:J262181 JF262179:JF262181 TB262179:TB262181 ACX262179:ACX262181 AMT262179:AMT262181 AWP262179:AWP262181 BGL262179:BGL262181 BQH262179:BQH262181 CAD262179:CAD262181 CJZ262179:CJZ262181 CTV262179:CTV262181 DDR262179:DDR262181 DNN262179:DNN262181 DXJ262179:DXJ262181 EHF262179:EHF262181 ERB262179:ERB262181 FAX262179:FAX262181 FKT262179:FKT262181 FUP262179:FUP262181 GEL262179:GEL262181 GOH262179:GOH262181 GYD262179:GYD262181 HHZ262179:HHZ262181 HRV262179:HRV262181 IBR262179:IBR262181 ILN262179:ILN262181 IVJ262179:IVJ262181 JFF262179:JFF262181 JPB262179:JPB262181 JYX262179:JYX262181 KIT262179:KIT262181 KSP262179:KSP262181 LCL262179:LCL262181 LMH262179:LMH262181 LWD262179:LWD262181 MFZ262179:MFZ262181 MPV262179:MPV262181 MZR262179:MZR262181 NJN262179:NJN262181 NTJ262179:NTJ262181 ODF262179:ODF262181 ONB262179:ONB262181 OWX262179:OWX262181 PGT262179:PGT262181 PQP262179:PQP262181 QAL262179:QAL262181 QKH262179:QKH262181 QUD262179:QUD262181 RDZ262179:RDZ262181 RNV262179:RNV262181 RXR262179:RXR262181 SHN262179:SHN262181 SRJ262179:SRJ262181 TBF262179:TBF262181 TLB262179:TLB262181 TUX262179:TUX262181 UET262179:UET262181 UOP262179:UOP262181 UYL262179:UYL262181 VIH262179:VIH262181 VSD262179:VSD262181 WBZ262179:WBZ262181 WLV262179:WLV262181 WVR262179:WVR262181 J327715:J327717 JF327715:JF327717 TB327715:TB327717 ACX327715:ACX327717 AMT327715:AMT327717 AWP327715:AWP327717 BGL327715:BGL327717 BQH327715:BQH327717 CAD327715:CAD327717 CJZ327715:CJZ327717 CTV327715:CTV327717 DDR327715:DDR327717 DNN327715:DNN327717 DXJ327715:DXJ327717 EHF327715:EHF327717 ERB327715:ERB327717 FAX327715:FAX327717 FKT327715:FKT327717 FUP327715:FUP327717 GEL327715:GEL327717 GOH327715:GOH327717 GYD327715:GYD327717 HHZ327715:HHZ327717 HRV327715:HRV327717 IBR327715:IBR327717 ILN327715:ILN327717 IVJ327715:IVJ327717 JFF327715:JFF327717 JPB327715:JPB327717 JYX327715:JYX327717 KIT327715:KIT327717 KSP327715:KSP327717 LCL327715:LCL327717 LMH327715:LMH327717 LWD327715:LWD327717 MFZ327715:MFZ327717 MPV327715:MPV327717 MZR327715:MZR327717 NJN327715:NJN327717 NTJ327715:NTJ327717 ODF327715:ODF327717 ONB327715:ONB327717 OWX327715:OWX327717 PGT327715:PGT327717 PQP327715:PQP327717 QAL327715:QAL327717 QKH327715:QKH327717 QUD327715:QUD327717 RDZ327715:RDZ327717 RNV327715:RNV327717 RXR327715:RXR327717 SHN327715:SHN327717 SRJ327715:SRJ327717 TBF327715:TBF327717 TLB327715:TLB327717 TUX327715:TUX327717 UET327715:UET327717 UOP327715:UOP327717 UYL327715:UYL327717 VIH327715:VIH327717 VSD327715:VSD327717 WBZ327715:WBZ327717 WLV327715:WLV327717 WVR327715:WVR327717 J393251:J393253 JF393251:JF393253 TB393251:TB393253 ACX393251:ACX393253 AMT393251:AMT393253 AWP393251:AWP393253 BGL393251:BGL393253 BQH393251:BQH393253 CAD393251:CAD393253 CJZ393251:CJZ393253 CTV393251:CTV393253 DDR393251:DDR393253 DNN393251:DNN393253 DXJ393251:DXJ393253 EHF393251:EHF393253 ERB393251:ERB393253 FAX393251:FAX393253 FKT393251:FKT393253 FUP393251:FUP393253 GEL393251:GEL393253 GOH393251:GOH393253 GYD393251:GYD393253 HHZ393251:HHZ393253 HRV393251:HRV393253 IBR393251:IBR393253 ILN393251:ILN393253 IVJ393251:IVJ393253 JFF393251:JFF393253 JPB393251:JPB393253 JYX393251:JYX393253 KIT393251:KIT393253 KSP393251:KSP393253 LCL393251:LCL393253 LMH393251:LMH393253 LWD393251:LWD393253 MFZ393251:MFZ393253 MPV393251:MPV393253 MZR393251:MZR393253 NJN393251:NJN393253 NTJ393251:NTJ393253 ODF393251:ODF393253 ONB393251:ONB393253 OWX393251:OWX393253 PGT393251:PGT393253 PQP393251:PQP393253 QAL393251:QAL393253 QKH393251:QKH393253 QUD393251:QUD393253 RDZ393251:RDZ393253 RNV393251:RNV393253 RXR393251:RXR393253 SHN393251:SHN393253 SRJ393251:SRJ393253 TBF393251:TBF393253 TLB393251:TLB393253 TUX393251:TUX393253 UET393251:UET393253 UOP393251:UOP393253 UYL393251:UYL393253 VIH393251:VIH393253 VSD393251:VSD393253 WBZ393251:WBZ393253 WLV393251:WLV393253 WVR393251:WVR393253 J458787:J458789 JF458787:JF458789 TB458787:TB458789 ACX458787:ACX458789 AMT458787:AMT458789 AWP458787:AWP458789 BGL458787:BGL458789 BQH458787:BQH458789 CAD458787:CAD458789 CJZ458787:CJZ458789 CTV458787:CTV458789 DDR458787:DDR458789 DNN458787:DNN458789 DXJ458787:DXJ458789 EHF458787:EHF458789 ERB458787:ERB458789 FAX458787:FAX458789 FKT458787:FKT458789 FUP458787:FUP458789 GEL458787:GEL458789 GOH458787:GOH458789 GYD458787:GYD458789 HHZ458787:HHZ458789 HRV458787:HRV458789 IBR458787:IBR458789 ILN458787:ILN458789 IVJ458787:IVJ458789 JFF458787:JFF458789 JPB458787:JPB458789 JYX458787:JYX458789 KIT458787:KIT458789 KSP458787:KSP458789 LCL458787:LCL458789 LMH458787:LMH458789 LWD458787:LWD458789 MFZ458787:MFZ458789 MPV458787:MPV458789 MZR458787:MZR458789 NJN458787:NJN458789 NTJ458787:NTJ458789 ODF458787:ODF458789 ONB458787:ONB458789 OWX458787:OWX458789 PGT458787:PGT458789 PQP458787:PQP458789 QAL458787:QAL458789 QKH458787:QKH458789 QUD458787:QUD458789 RDZ458787:RDZ458789 RNV458787:RNV458789 RXR458787:RXR458789 SHN458787:SHN458789 SRJ458787:SRJ458789 TBF458787:TBF458789 TLB458787:TLB458789 TUX458787:TUX458789 UET458787:UET458789 UOP458787:UOP458789 UYL458787:UYL458789 VIH458787:VIH458789 VSD458787:VSD458789 WBZ458787:WBZ458789 WLV458787:WLV458789 WVR458787:WVR458789 J524323:J524325 JF524323:JF524325 TB524323:TB524325 ACX524323:ACX524325 AMT524323:AMT524325 AWP524323:AWP524325 BGL524323:BGL524325 BQH524323:BQH524325 CAD524323:CAD524325 CJZ524323:CJZ524325 CTV524323:CTV524325 DDR524323:DDR524325 DNN524323:DNN524325 DXJ524323:DXJ524325 EHF524323:EHF524325 ERB524323:ERB524325 FAX524323:FAX524325 FKT524323:FKT524325 FUP524323:FUP524325 GEL524323:GEL524325 GOH524323:GOH524325 GYD524323:GYD524325 HHZ524323:HHZ524325 HRV524323:HRV524325 IBR524323:IBR524325 ILN524323:ILN524325 IVJ524323:IVJ524325 JFF524323:JFF524325 JPB524323:JPB524325 JYX524323:JYX524325 KIT524323:KIT524325 KSP524323:KSP524325 LCL524323:LCL524325 LMH524323:LMH524325 LWD524323:LWD524325 MFZ524323:MFZ524325 MPV524323:MPV524325 MZR524323:MZR524325 NJN524323:NJN524325 NTJ524323:NTJ524325 ODF524323:ODF524325 ONB524323:ONB524325 OWX524323:OWX524325 PGT524323:PGT524325 PQP524323:PQP524325 QAL524323:QAL524325 QKH524323:QKH524325 QUD524323:QUD524325 RDZ524323:RDZ524325 RNV524323:RNV524325 RXR524323:RXR524325 SHN524323:SHN524325 SRJ524323:SRJ524325 TBF524323:TBF524325 TLB524323:TLB524325 TUX524323:TUX524325 UET524323:UET524325 UOP524323:UOP524325 UYL524323:UYL524325 VIH524323:VIH524325 VSD524323:VSD524325 WBZ524323:WBZ524325 WLV524323:WLV524325 WVR524323:WVR524325 J589859:J589861 JF589859:JF589861 TB589859:TB589861 ACX589859:ACX589861 AMT589859:AMT589861 AWP589859:AWP589861 BGL589859:BGL589861 BQH589859:BQH589861 CAD589859:CAD589861 CJZ589859:CJZ589861 CTV589859:CTV589861 DDR589859:DDR589861 DNN589859:DNN589861 DXJ589859:DXJ589861 EHF589859:EHF589861 ERB589859:ERB589861 FAX589859:FAX589861 FKT589859:FKT589861 FUP589859:FUP589861 GEL589859:GEL589861 GOH589859:GOH589861 GYD589859:GYD589861 HHZ589859:HHZ589861 HRV589859:HRV589861 IBR589859:IBR589861 ILN589859:ILN589861 IVJ589859:IVJ589861 JFF589859:JFF589861 JPB589859:JPB589861 JYX589859:JYX589861 KIT589859:KIT589861 KSP589859:KSP589861 LCL589859:LCL589861 LMH589859:LMH589861 LWD589859:LWD589861 MFZ589859:MFZ589861 MPV589859:MPV589861 MZR589859:MZR589861 NJN589859:NJN589861 NTJ589859:NTJ589861 ODF589859:ODF589861 ONB589859:ONB589861 OWX589859:OWX589861 PGT589859:PGT589861 PQP589859:PQP589861 QAL589859:QAL589861 QKH589859:QKH589861 QUD589859:QUD589861 RDZ589859:RDZ589861 RNV589859:RNV589861 RXR589859:RXR589861 SHN589859:SHN589861 SRJ589859:SRJ589861 TBF589859:TBF589861 TLB589859:TLB589861 TUX589859:TUX589861 UET589859:UET589861 UOP589859:UOP589861 UYL589859:UYL589861 VIH589859:VIH589861 VSD589859:VSD589861 WBZ589859:WBZ589861 WLV589859:WLV589861 WVR589859:WVR589861 J655395:J655397 JF655395:JF655397 TB655395:TB655397 ACX655395:ACX655397 AMT655395:AMT655397 AWP655395:AWP655397 BGL655395:BGL655397 BQH655395:BQH655397 CAD655395:CAD655397 CJZ655395:CJZ655397 CTV655395:CTV655397 DDR655395:DDR655397 DNN655395:DNN655397 DXJ655395:DXJ655397 EHF655395:EHF655397 ERB655395:ERB655397 FAX655395:FAX655397 FKT655395:FKT655397 FUP655395:FUP655397 GEL655395:GEL655397 GOH655395:GOH655397 GYD655395:GYD655397 HHZ655395:HHZ655397 HRV655395:HRV655397 IBR655395:IBR655397 ILN655395:ILN655397 IVJ655395:IVJ655397 JFF655395:JFF655397 JPB655395:JPB655397 JYX655395:JYX655397 KIT655395:KIT655397 KSP655395:KSP655397 LCL655395:LCL655397 LMH655395:LMH655397 LWD655395:LWD655397 MFZ655395:MFZ655397 MPV655395:MPV655397 MZR655395:MZR655397 NJN655395:NJN655397 NTJ655395:NTJ655397 ODF655395:ODF655397 ONB655395:ONB655397 OWX655395:OWX655397 PGT655395:PGT655397 PQP655395:PQP655397 QAL655395:QAL655397 QKH655395:QKH655397 QUD655395:QUD655397 RDZ655395:RDZ655397 RNV655395:RNV655397 RXR655395:RXR655397 SHN655395:SHN655397 SRJ655395:SRJ655397 TBF655395:TBF655397 TLB655395:TLB655397 TUX655395:TUX655397 UET655395:UET655397 UOP655395:UOP655397 UYL655395:UYL655397 VIH655395:VIH655397 VSD655395:VSD655397 WBZ655395:WBZ655397 WLV655395:WLV655397 WVR655395:WVR655397 J720931:J720933 JF720931:JF720933 TB720931:TB720933 ACX720931:ACX720933 AMT720931:AMT720933 AWP720931:AWP720933 BGL720931:BGL720933 BQH720931:BQH720933 CAD720931:CAD720933 CJZ720931:CJZ720933 CTV720931:CTV720933 DDR720931:DDR720933 DNN720931:DNN720933 DXJ720931:DXJ720933 EHF720931:EHF720933 ERB720931:ERB720933 FAX720931:FAX720933 FKT720931:FKT720933 FUP720931:FUP720933 GEL720931:GEL720933 GOH720931:GOH720933 GYD720931:GYD720933 HHZ720931:HHZ720933 HRV720931:HRV720933 IBR720931:IBR720933 ILN720931:ILN720933 IVJ720931:IVJ720933 JFF720931:JFF720933 JPB720931:JPB720933 JYX720931:JYX720933 KIT720931:KIT720933 KSP720931:KSP720933 LCL720931:LCL720933 LMH720931:LMH720933 LWD720931:LWD720933 MFZ720931:MFZ720933 MPV720931:MPV720933 MZR720931:MZR720933 NJN720931:NJN720933 NTJ720931:NTJ720933 ODF720931:ODF720933 ONB720931:ONB720933 OWX720931:OWX720933 PGT720931:PGT720933 PQP720931:PQP720933 QAL720931:QAL720933 QKH720931:QKH720933 QUD720931:QUD720933 RDZ720931:RDZ720933 RNV720931:RNV720933 RXR720931:RXR720933 SHN720931:SHN720933 SRJ720931:SRJ720933 TBF720931:TBF720933 TLB720931:TLB720933 TUX720931:TUX720933 UET720931:UET720933 UOP720931:UOP720933 UYL720931:UYL720933 VIH720931:VIH720933 VSD720931:VSD720933 WBZ720931:WBZ720933 WLV720931:WLV720933 WVR720931:WVR720933 J786467:J786469 JF786467:JF786469 TB786467:TB786469 ACX786467:ACX786469 AMT786467:AMT786469 AWP786467:AWP786469 BGL786467:BGL786469 BQH786467:BQH786469 CAD786467:CAD786469 CJZ786467:CJZ786469 CTV786467:CTV786469 DDR786467:DDR786469 DNN786467:DNN786469 DXJ786467:DXJ786469 EHF786467:EHF786469 ERB786467:ERB786469 FAX786467:FAX786469 FKT786467:FKT786469 FUP786467:FUP786469 GEL786467:GEL786469 GOH786467:GOH786469 GYD786467:GYD786469 HHZ786467:HHZ786469 HRV786467:HRV786469 IBR786467:IBR786469 ILN786467:ILN786469 IVJ786467:IVJ786469 JFF786467:JFF786469 JPB786467:JPB786469 JYX786467:JYX786469 KIT786467:KIT786469 KSP786467:KSP786469 LCL786467:LCL786469 LMH786467:LMH786469 LWD786467:LWD786469 MFZ786467:MFZ786469 MPV786467:MPV786469 MZR786467:MZR786469 NJN786467:NJN786469 NTJ786467:NTJ786469 ODF786467:ODF786469 ONB786467:ONB786469 OWX786467:OWX786469 PGT786467:PGT786469 PQP786467:PQP786469 QAL786467:QAL786469 QKH786467:QKH786469 QUD786467:QUD786469 RDZ786467:RDZ786469 RNV786467:RNV786469 RXR786467:RXR786469 SHN786467:SHN786469 SRJ786467:SRJ786469 TBF786467:TBF786469 TLB786467:TLB786469 TUX786467:TUX786469 UET786467:UET786469 UOP786467:UOP786469 UYL786467:UYL786469 VIH786467:VIH786469 VSD786467:VSD786469 WBZ786467:WBZ786469 WLV786467:WLV786469 WVR786467:WVR786469 J852003:J852005 JF852003:JF852005 TB852003:TB852005 ACX852003:ACX852005 AMT852003:AMT852005 AWP852003:AWP852005 BGL852003:BGL852005 BQH852003:BQH852005 CAD852003:CAD852005 CJZ852003:CJZ852005 CTV852003:CTV852005 DDR852003:DDR852005 DNN852003:DNN852005 DXJ852003:DXJ852005 EHF852003:EHF852005 ERB852003:ERB852005 FAX852003:FAX852005 FKT852003:FKT852005 FUP852003:FUP852005 GEL852003:GEL852005 GOH852003:GOH852005 GYD852003:GYD852005 HHZ852003:HHZ852005 HRV852003:HRV852005 IBR852003:IBR852005 ILN852003:ILN852005 IVJ852003:IVJ852005 JFF852003:JFF852005 JPB852003:JPB852005 JYX852003:JYX852005 KIT852003:KIT852005 KSP852003:KSP852005 LCL852003:LCL852005 LMH852003:LMH852005 LWD852003:LWD852005 MFZ852003:MFZ852005 MPV852003:MPV852005 MZR852003:MZR852005 NJN852003:NJN852005 NTJ852003:NTJ852005 ODF852003:ODF852005 ONB852003:ONB852005 OWX852003:OWX852005 PGT852003:PGT852005 PQP852003:PQP852005 QAL852003:QAL852005 QKH852003:QKH852005 QUD852003:QUD852005 RDZ852003:RDZ852005 RNV852003:RNV852005 RXR852003:RXR852005 SHN852003:SHN852005 SRJ852003:SRJ852005 TBF852003:TBF852005 TLB852003:TLB852005 TUX852003:TUX852005 UET852003:UET852005 UOP852003:UOP852005 UYL852003:UYL852005 VIH852003:VIH852005 VSD852003:VSD852005 WBZ852003:WBZ852005 WLV852003:WLV852005 WVR852003:WVR852005 J917539:J917541 JF917539:JF917541 TB917539:TB917541 ACX917539:ACX917541 AMT917539:AMT917541 AWP917539:AWP917541 BGL917539:BGL917541 BQH917539:BQH917541 CAD917539:CAD917541 CJZ917539:CJZ917541 CTV917539:CTV917541 DDR917539:DDR917541 DNN917539:DNN917541 DXJ917539:DXJ917541 EHF917539:EHF917541 ERB917539:ERB917541 FAX917539:FAX917541 FKT917539:FKT917541 FUP917539:FUP917541 GEL917539:GEL917541 GOH917539:GOH917541 GYD917539:GYD917541 HHZ917539:HHZ917541 HRV917539:HRV917541 IBR917539:IBR917541 ILN917539:ILN917541 IVJ917539:IVJ917541 JFF917539:JFF917541 JPB917539:JPB917541 JYX917539:JYX917541 KIT917539:KIT917541 KSP917539:KSP917541 LCL917539:LCL917541 LMH917539:LMH917541 LWD917539:LWD917541 MFZ917539:MFZ917541 MPV917539:MPV917541 MZR917539:MZR917541 NJN917539:NJN917541 NTJ917539:NTJ917541 ODF917539:ODF917541 ONB917539:ONB917541 OWX917539:OWX917541 PGT917539:PGT917541 PQP917539:PQP917541 QAL917539:QAL917541 QKH917539:QKH917541 QUD917539:QUD917541 RDZ917539:RDZ917541 RNV917539:RNV917541 RXR917539:RXR917541 SHN917539:SHN917541 SRJ917539:SRJ917541 TBF917539:TBF917541 TLB917539:TLB917541 TUX917539:TUX917541 UET917539:UET917541 UOP917539:UOP917541 UYL917539:UYL917541 VIH917539:VIH917541 VSD917539:VSD917541 WBZ917539:WBZ917541 WLV917539:WLV917541 WVR917539:WVR917541 J983075:J983077 JF983075:JF983077 TB983075:TB983077 ACX983075:ACX983077 AMT983075:AMT983077 AWP983075:AWP983077 BGL983075:BGL983077 BQH983075:BQH983077 CAD983075:CAD983077 CJZ983075:CJZ983077 CTV983075:CTV983077 DDR983075:DDR983077 DNN983075:DNN983077 DXJ983075:DXJ983077 EHF983075:EHF983077 ERB983075:ERB983077 FAX983075:FAX983077 FKT983075:FKT983077 FUP983075:FUP983077 GEL983075:GEL983077 GOH983075:GOH983077 GYD983075:GYD983077 HHZ983075:HHZ983077 HRV983075:HRV983077 IBR983075:IBR983077 ILN983075:ILN983077 IVJ983075:IVJ983077 JFF983075:JFF983077 JPB983075:JPB983077 JYX983075:JYX983077 KIT983075:KIT983077 KSP983075:KSP983077 LCL983075:LCL983077 LMH983075:LMH983077 LWD983075:LWD983077 MFZ983075:MFZ983077 MPV983075:MPV983077 MZR983075:MZR983077 NJN983075:NJN983077 NTJ983075:NTJ983077 ODF983075:ODF983077 ONB983075:ONB983077 OWX983075:OWX983077 PGT983075:PGT983077 PQP983075:PQP983077 QAL983075:QAL983077 QKH983075:QKH983077 QUD983075:QUD983077 RDZ983075:RDZ983077 RNV983075:RNV983077 RXR983075:RXR983077 SHN983075:SHN983077 SRJ983075:SRJ983077 TBF983075:TBF983077 TLB983075:TLB983077 TUX983075:TUX983077 UET983075:UET983077 UOP983075:UOP983077 UYL983075:UYL983077 VIH983075:VIH983077 VSD983075:VSD983077 WBZ983075:WBZ983077 WLV983075:WLV983077 WVR983075:WVR983077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sheetPr>
  <dimension ref="A1:X199"/>
  <sheetViews>
    <sheetView tabSelected="1" view="pageBreakPreview" zoomScale="110" zoomScaleNormal="136" zoomScaleSheetLayoutView="110" workbookViewId="0">
      <selection activeCell="A70" sqref="A70:P78"/>
    </sheetView>
  </sheetViews>
  <sheetFormatPr defaultRowHeight="12.75" x14ac:dyDescent="0.2"/>
  <cols>
    <col min="1" max="1" width="5" style="9" bestFit="1" customWidth="1"/>
    <col min="2" max="2" width="23.5703125" style="9" customWidth="1"/>
    <col min="3" max="3" width="5.42578125" style="10" customWidth="1"/>
    <col min="4" max="4" width="7.28515625" style="9" bestFit="1" customWidth="1"/>
    <col min="5" max="5" width="5.85546875" style="9" customWidth="1"/>
    <col min="6" max="6" width="7.28515625" style="9" customWidth="1"/>
    <col min="7" max="7" width="6.140625" style="9" customWidth="1"/>
    <col min="8" max="12" width="8.42578125" style="9" customWidth="1"/>
    <col min="13" max="13" width="5.5703125" style="9" customWidth="1"/>
    <col min="14" max="14" width="7.42578125" style="9" customWidth="1"/>
    <col min="15" max="15" width="10.85546875" style="9" customWidth="1"/>
    <col min="16" max="16" width="13.42578125" style="9" customWidth="1"/>
    <col min="17" max="17" width="12.140625" style="9" bestFit="1" customWidth="1"/>
    <col min="18" max="18" width="12.5703125" style="9" bestFit="1" customWidth="1"/>
    <col min="19" max="16384" width="9.140625" style="9"/>
  </cols>
  <sheetData>
    <row r="1" spans="1:18" ht="35.450000000000003" customHeight="1" x14ac:dyDescent="0.2">
      <c r="A1" s="260" t="s">
        <v>95</v>
      </c>
      <c r="B1" s="261"/>
      <c r="C1" s="261"/>
      <c r="D1" s="261"/>
      <c r="E1" s="261"/>
      <c r="F1" s="261"/>
      <c r="G1" s="261"/>
      <c r="H1" s="261"/>
      <c r="I1" s="261"/>
      <c r="J1" s="261"/>
      <c r="K1" s="261"/>
      <c r="L1" s="261"/>
      <c r="M1" s="261"/>
      <c r="N1" s="262"/>
      <c r="O1" s="254" t="s">
        <v>119</v>
      </c>
      <c r="P1" s="255"/>
    </row>
    <row r="2" spans="1:18" ht="25.9" customHeight="1" x14ac:dyDescent="0.2">
      <c r="A2" s="260" t="s">
        <v>118</v>
      </c>
      <c r="B2" s="261"/>
      <c r="C2" s="261"/>
      <c r="D2" s="261"/>
      <c r="E2" s="261"/>
      <c r="F2" s="261"/>
      <c r="G2" s="261"/>
      <c r="H2" s="261"/>
      <c r="I2" s="261"/>
      <c r="J2" s="261"/>
      <c r="K2" s="261"/>
      <c r="L2" s="261"/>
      <c r="M2" s="261"/>
      <c r="N2" s="262"/>
      <c r="O2" s="256"/>
      <c r="P2" s="257"/>
    </row>
    <row r="3" spans="1:18" ht="13.15" customHeight="1" thickBot="1" x14ac:dyDescent="0.25">
      <c r="A3" s="263"/>
      <c r="B3" s="264"/>
      <c r="C3" s="264"/>
      <c r="D3" s="264"/>
      <c r="E3" s="264"/>
      <c r="F3" s="264"/>
      <c r="G3" s="264"/>
      <c r="H3" s="264"/>
      <c r="I3" s="264"/>
      <c r="J3" s="264"/>
      <c r="K3" s="264"/>
      <c r="L3" s="264"/>
      <c r="M3" s="264"/>
      <c r="N3" s="265"/>
      <c r="O3" s="258"/>
      <c r="P3" s="259"/>
    </row>
    <row r="4" spans="1:18" ht="13.15" customHeight="1" x14ac:dyDescent="0.2">
      <c r="A4" s="204" t="s">
        <v>117</v>
      </c>
      <c r="B4" s="205"/>
      <c r="C4" s="205"/>
      <c r="D4" s="205"/>
      <c r="E4" s="205"/>
      <c r="F4" s="205"/>
      <c r="G4" s="205"/>
      <c r="H4" s="205"/>
      <c r="I4" s="205"/>
      <c r="J4" s="205"/>
      <c r="K4" s="205"/>
      <c r="L4" s="205"/>
      <c r="M4" s="205"/>
      <c r="N4" s="205"/>
      <c r="O4" s="50"/>
      <c r="P4" s="49"/>
    </row>
    <row r="5" spans="1:18" ht="15.75" x14ac:dyDescent="0.2">
      <c r="A5" s="220" t="s">
        <v>116</v>
      </c>
      <c r="B5" s="221"/>
      <c r="C5" s="221"/>
      <c r="D5" s="221"/>
      <c r="E5" s="221"/>
      <c r="F5" s="221"/>
      <c r="G5" s="221"/>
      <c r="H5" s="221"/>
      <c r="I5" s="221"/>
      <c r="J5" s="221"/>
      <c r="K5" s="221"/>
      <c r="L5" s="221"/>
      <c r="M5" s="221"/>
      <c r="N5" s="221"/>
      <c r="O5" s="221"/>
      <c r="P5" s="222"/>
    </row>
    <row r="6" spans="1:18" ht="12.75" customHeight="1" x14ac:dyDescent="0.2">
      <c r="A6" s="225" t="s">
        <v>87</v>
      </c>
      <c r="B6" s="227" t="s">
        <v>115</v>
      </c>
      <c r="C6" s="216" t="s">
        <v>114</v>
      </c>
      <c r="D6" s="217"/>
      <c r="E6" s="217"/>
      <c r="F6" s="217"/>
      <c r="G6" s="217"/>
      <c r="H6" s="217"/>
      <c r="I6" s="217"/>
      <c r="J6" s="217"/>
      <c r="K6" s="217"/>
      <c r="L6" s="217"/>
      <c r="M6" s="217"/>
      <c r="N6" s="218"/>
      <c r="O6" s="229" t="s">
        <v>113</v>
      </c>
      <c r="P6" s="230"/>
    </row>
    <row r="7" spans="1:18" ht="12.75" customHeight="1" x14ac:dyDescent="0.2">
      <c r="A7" s="225"/>
      <c r="B7" s="227"/>
      <c r="C7" s="210" t="s">
        <v>112</v>
      </c>
      <c r="D7" s="210"/>
      <c r="E7" s="210" t="s">
        <v>111</v>
      </c>
      <c r="F7" s="210"/>
      <c r="G7" s="210" t="s">
        <v>110</v>
      </c>
      <c r="H7" s="210"/>
      <c r="I7" s="210" t="s">
        <v>109</v>
      </c>
      <c r="J7" s="210"/>
      <c r="K7" s="210" t="s">
        <v>108</v>
      </c>
      <c r="L7" s="210"/>
      <c r="M7" s="210" t="s">
        <v>107</v>
      </c>
      <c r="N7" s="210"/>
      <c r="O7" s="227" t="s">
        <v>105</v>
      </c>
      <c r="P7" s="237" t="s">
        <v>106</v>
      </c>
    </row>
    <row r="8" spans="1:18" ht="13.5" thickBot="1" x14ac:dyDescent="0.25">
      <c r="A8" s="226"/>
      <c r="B8" s="228"/>
      <c r="C8" s="48" t="s">
        <v>105</v>
      </c>
      <c r="D8" s="47" t="s">
        <v>104</v>
      </c>
      <c r="E8" s="47" t="s">
        <v>105</v>
      </c>
      <c r="F8" s="47" t="s">
        <v>104</v>
      </c>
      <c r="G8" s="47" t="s">
        <v>105</v>
      </c>
      <c r="H8" s="47" t="s">
        <v>104</v>
      </c>
      <c r="I8" s="47" t="s">
        <v>105</v>
      </c>
      <c r="J8" s="47" t="s">
        <v>104</v>
      </c>
      <c r="K8" s="47" t="s">
        <v>105</v>
      </c>
      <c r="L8" s="47" t="s">
        <v>104</v>
      </c>
      <c r="M8" s="47" t="s">
        <v>105</v>
      </c>
      <c r="N8" s="47" t="s">
        <v>104</v>
      </c>
      <c r="O8" s="228"/>
      <c r="P8" s="238"/>
    </row>
    <row r="9" spans="1:18" ht="15.75" x14ac:dyDescent="0.2">
      <c r="A9" s="46">
        <v>1</v>
      </c>
      <c r="B9" s="219" t="s">
        <v>79</v>
      </c>
      <c r="C9" s="219"/>
      <c r="D9" s="219"/>
      <c r="E9" s="219"/>
      <c r="F9" s="219"/>
      <c r="G9" s="219"/>
      <c r="H9" s="219"/>
      <c r="I9" s="219"/>
      <c r="J9" s="219"/>
      <c r="K9" s="219"/>
      <c r="L9" s="219"/>
      <c r="M9" s="219"/>
      <c r="N9" s="219"/>
      <c r="O9" s="45" t="e">
        <f>(P9/$P$35)</f>
        <v>#DIV/0!</v>
      </c>
      <c r="P9" s="44">
        <f>P10</f>
        <v>0</v>
      </c>
    </row>
    <row r="10" spans="1:18" x14ac:dyDescent="0.2">
      <c r="A10" s="231" t="s">
        <v>78</v>
      </c>
      <c r="B10" s="233" t="str">
        <f>[7]CICLOVIA!D12</f>
        <v>SERVIÇOS PRELIMINARES</v>
      </c>
      <c r="C10" s="38" t="e">
        <f>(O10*C11)</f>
        <v>#DIV/0!</v>
      </c>
      <c r="D10" s="35">
        <f>P10*C11</f>
        <v>0</v>
      </c>
      <c r="E10" s="38" t="e">
        <f>(O10*E11)</f>
        <v>#DIV/0!</v>
      </c>
      <c r="F10" s="35">
        <f>P10*E11</f>
        <v>0</v>
      </c>
      <c r="G10" s="38" t="e">
        <f>(O10*G11)</f>
        <v>#DIV/0!</v>
      </c>
      <c r="H10" s="35">
        <f>P10*G11</f>
        <v>0</v>
      </c>
      <c r="I10" s="38" t="e">
        <f>($O$10*I11)</f>
        <v>#DIV/0!</v>
      </c>
      <c r="J10" s="35">
        <f>P10*I11</f>
        <v>0</v>
      </c>
      <c r="K10" s="38" t="e">
        <f>($O$10*K11)</f>
        <v>#DIV/0!</v>
      </c>
      <c r="L10" s="35">
        <f>P10*K11</f>
        <v>0</v>
      </c>
      <c r="M10" s="38" t="e">
        <f>(O10*M11)</f>
        <v>#DIV/0!</v>
      </c>
      <c r="N10" s="35">
        <f>P10*M11</f>
        <v>0</v>
      </c>
      <c r="O10" s="37" t="e">
        <f>(P10/$P$35)</f>
        <v>#DIV/0!</v>
      </c>
      <c r="P10" s="223">
        <f>[7]CICLOVIA!K17</f>
        <v>0</v>
      </c>
      <c r="R10" s="12">
        <f>D10+F10+H10+J10+N10+L10</f>
        <v>0</v>
      </c>
    </row>
    <row r="11" spans="1:18" x14ac:dyDescent="0.2">
      <c r="A11" s="232"/>
      <c r="B11" s="233"/>
      <c r="C11" s="211">
        <v>0.19</v>
      </c>
      <c r="D11" s="211"/>
      <c r="E11" s="211">
        <v>0.23</v>
      </c>
      <c r="F11" s="211"/>
      <c r="G11" s="211">
        <v>0.16</v>
      </c>
      <c r="H11" s="211"/>
      <c r="I11" s="234">
        <v>0.16</v>
      </c>
      <c r="J11" s="235"/>
      <c r="K11" s="234">
        <v>0.15240000000000001</v>
      </c>
      <c r="L11" s="235"/>
      <c r="M11" s="211">
        <v>0.1076</v>
      </c>
      <c r="N11" s="211"/>
      <c r="O11" s="33">
        <v>1</v>
      </c>
      <c r="P11" s="224"/>
      <c r="Q11" s="13">
        <f>C11+E11+G11+I11+K11+M11</f>
        <v>1</v>
      </c>
    </row>
    <row r="12" spans="1:18" ht="15.75" x14ac:dyDescent="0.2">
      <c r="A12" s="41">
        <v>2</v>
      </c>
      <c r="B12" s="236" t="str">
        <f>[7]CICLOVIA!D19</f>
        <v xml:space="preserve">CORTE E REMOÇÃO </v>
      </c>
      <c r="C12" s="236"/>
      <c r="D12" s="236"/>
      <c r="E12" s="236"/>
      <c r="F12" s="236"/>
      <c r="G12" s="236"/>
      <c r="H12" s="236"/>
      <c r="I12" s="236"/>
      <c r="J12" s="236"/>
      <c r="K12" s="236"/>
      <c r="L12" s="236"/>
      <c r="M12" s="236"/>
      <c r="N12" s="236"/>
      <c r="O12" s="40" t="e">
        <f>(P12/$P$35)</f>
        <v>#DIV/0!</v>
      </c>
      <c r="P12" s="39">
        <f>P13+P15</f>
        <v>0</v>
      </c>
    </row>
    <row r="13" spans="1:18" x14ac:dyDescent="0.2">
      <c r="A13" s="231" t="s">
        <v>68</v>
      </c>
      <c r="B13" s="233" t="str">
        <f>[7]CICLOVIA!D20</f>
        <v>REMOÇÃO DO GRAMADO EXISTENTE</v>
      </c>
      <c r="C13" s="34" t="e">
        <f>($O$13*C14)</f>
        <v>#DIV/0!</v>
      </c>
      <c r="D13" s="35">
        <f>$P$13*C14</f>
        <v>0</v>
      </c>
      <c r="E13" s="34" t="e">
        <f>($O$13*E14)</f>
        <v>#DIV/0!</v>
      </c>
      <c r="F13" s="35">
        <f>$P$13*E14</f>
        <v>0</v>
      </c>
      <c r="G13" s="36"/>
      <c r="H13" s="36"/>
      <c r="I13" s="36"/>
      <c r="J13" s="36"/>
      <c r="K13" s="36"/>
      <c r="L13" s="36"/>
      <c r="M13" s="36"/>
      <c r="N13" s="36"/>
      <c r="O13" s="37" t="e">
        <f>(P13/$P$35)</f>
        <v>#DIV/0!</v>
      </c>
      <c r="P13" s="223">
        <f>[7]CICLOVIA!K22</f>
        <v>0</v>
      </c>
      <c r="R13" s="12">
        <f>D13+F13+H13+J13+N13+L13</f>
        <v>0</v>
      </c>
    </row>
    <row r="14" spans="1:18" ht="21" customHeight="1" x14ac:dyDescent="0.2">
      <c r="A14" s="232"/>
      <c r="B14" s="233"/>
      <c r="C14" s="211">
        <v>0.55000000000000004</v>
      </c>
      <c r="D14" s="211"/>
      <c r="E14" s="211">
        <v>0.45</v>
      </c>
      <c r="F14" s="211"/>
      <c r="G14" s="36"/>
      <c r="H14" s="36"/>
      <c r="I14" s="36"/>
      <c r="J14" s="36"/>
      <c r="K14" s="36"/>
      <c r="L14" s="36"/>
      <c r="M14" s="36"/>
      <c r="N14" s="36"/>
      <c r="O14" s="33">
        <v>1</v>
      </c>
      <c r="P14" s="224"/>
    </row>
    <row r="15" spans="1:18" x14ac:dyDescent="0.2">
      <c r="A15" s="231" t="s">
        <v>65</v>
      </c>
      <c r="B15" s="252" t="str">
        <f>[7]CICLOVIA!D23</f>
        <v>REMOÇÃO DO GRAMADO EXISTENTE</v>
      </c>
      <c r="C15" s="34" t="e">
        <f>($O$15*C16)</f>
        <v>#DIV/0!</v>
      </c>
      <c r="D15" s="35">
        <f>$P$15*C16</f>
        <v>0</v>
      </c>
      <c r="E15" s="34" t="e">
        <f>($O$15*E16)</f>
        <v>#DIV/0!</v>
      </c>
      <c r="F15" s="35">
        <f>$P$15*E16</f>
        <v>0</v>
      </c>
      <c r="G15" s="38"/>
      <c r="H15" s="35"/>
      <c r="I15" s="35"/>
      <c r="J15" s="35"/>
      <c r="K15" s="35"/>
      <c r="L15" s="35"/>
      <c r="M15" s="36"/>
      <c r="N15" s="36"/>
      <c r="O15" s="37" t="e">
        <f>(P15/$P$35)</f>
        <v>#DIV/0!</v>
      </c>
      <c r="P15" s="239">
        <f>[7]CICLOVIA!K25</f>
        <v>0</v>
      </c>
      <c r="R15" s="12">
        <f>D15+F15+H15+J15+N15+L15</f>
        <v>0</v>
      </c>
    </row>
    <row r="16" spans="1:18" ht="23.25" customHeight="1" x14ac:dyDescent="0.2">
      <c r="A16" s="232"/>
      <c r="B16" s="253"/>
      <c r="C16" s="234">
        <v>0.4</v>
      </c>
      <c r="D16" s="235"/>
      <c r="E16" s="234">
        <v>0.6</v>
      </c>
      <c r="F16" s="235"/>
      <c r="G16" s="38"/>
      <c r="H16" s="35"/>
      <c r="I16" s="35"/>
      <c r="J16" s="35"/>
      <c r="K16" s="35"/>
      <c r="L16" s="35"/>
      <c r="M16" s="36"/>
      <c r="N16" s="36"/>
      <c r="O16" s="33">
        <v>1</v>
      </c>
      <c r="P16" s="240"/>
    </row>
    <row r="17" spans="1:18" ht="15.75" x14ac:dyDescent="0.2">
      <c r="A17" s="41">
        <v>3</v>
      </c>
      <c r="B17" s="236" t="str">
        <f>[7]CICLOVIA!D28</f>
        <v>LOCAÇÃO DA OBRA</v>
      </c>
      <c r="C17" s="236"/>
      <c r="D17" s="236"/>
      <c r="E17" s="236"/>
      <c r="F17" s="236"/>
      <c r="G17" s="236"/>
      <c r="H17" s="236"/>
      <c r="I17" s="236"/>
      <c r="J17" s="236"/>
      <c r="K17" s="236"/>
      <c r="L17" s="236"/>
      <c r="M17" s="236"/>
      <c r="N17" s="236"/>
      <c r="O17" s="40" t="e">
        <f>(P17/$P$35)</f>
        <v>#DIV/0!</v>
      </c>
      <c r="P17" s="39">
        <f>P18</f>
        <v>0</v>
      </c>
    </row>
    <row r="18" spans="1:18" x14ac:dyDescent="0.2">
      <c r="A18" s="231" t="s">
        <v>59</v>
      </c>
      <c r="B18" s="233" t="str">
        <f>[7]CICLOVIA!D29</f>
        <v>LOCAÇÃO DA CICLOVIA</v>
      </c>
      <c r="C18" s="38"/>
      <c r="D18" s="35"/>
      <c r="E18" s="34" t="e">
        <f>($O$18*E19)</f>
        <v>#DIV/0!</v>
      </c>
      <c r="F18" s="35">
        <f>$P$18*E19</f>
        <v>0</v>
      </c>
      <c r="G18" s="43"/>
      <c r="H18" s="43"/>
      <c r="I18" s="43"/>
      <c r="J18" s="43"/>
      <c r="K18" s="43"/>
      <c r="L18" s="43"/>
      <c r="M18" s="38"/>
      <c r="N18" s="35"/>
      <c r="O18" s="37" t="e">
        <f>(P18/$P$35)</f>
        <v>#DIV/0!</v>
      </c>
      <c r="P18" s="223">
        <f>[7]CICLOVIA!K30</f>
        <v>0</v>
      </c>
    </row>
    <row r="19" spans="1:18" x14ac:dyDescent="0.2">
      <c r="A19" s="232"/>
      <c r="B19" s="233"/>
      <c r="C19" s="38"/>
      <c r="D19" s="35"/>
      <c r="E19" s="211">
        <v>1</v>
      </c>
      <c r="F19" s="211"/>
      <c r="G19" s="43"/>
      <c r="H19" s="43"/>
      <c r="I19" s="43"/>
      <c r="J19" s="43"/>
      <c r="K19" s="43"/>
      <c r="L19" s="43"/>
      <c r="M19" s="38"/>
      <c r="N19" s="35"/>
      <c r="O19" s="33">
        <v>1</v>
      </c>
      <c r="P19" s="224"/>
    </row>
    <row r="20" spans="1:18" ht="15.75" x14ac:dyDescent="0.2">
      <c r="A20" s="41">
        <v>4</v>
      </c>
      <c r="B20" s="236" t="str">
        <f>[7]CICLOVIA!D33</f>
        <v>ESCAVAÇÃO E MOVIMENTO DE SOLO</v>
      </c>
      <c r="C20" s="236"/>
      <c r="D20" s="236"/>
      <c r="E20" s="236"/>
      <c r="F20" s="236"/>
      <c r="G20" s="236"/>
      <c r="H20" s="236"/>
      <c r="I20" s="236"/>
      <c r="J20" s="236"/>
      <c r="K20" s="236"/>
      <c r="L20" s="236"/>
      <c r="M20" s="236"/>
      <c r="N20" s="236"/>
      <c r="O20" s="40" t="e">
        <f>(P20/$P$35)</f>
        <v>#DIV/0!</v>
      </c>
      <c r="P20" s="39">
        <f>[7]CICLOVIA!K39</f>
        <v>0</v>
      </c>
    </row>
    <row r="21" spans="1:18" x14ac:dyDescent="0.2">
      <c r="A21" s="231" t="s">
        <v>53</v>
      </c>
      <c r="B21" s="233" t="str">
        <f>[7]CICLOVIA!D34</f>
        <v>TERRAPLENAGEM</v>
      </c>
      <c r="C21" s="38" t="e">
        <f>($O$21*C22)</f>
        <v>#DIV/0!</v>
      </c>
      <c r="D21" s="35">
        <f>$P$21*C22</f>
        <v>0</v>
      </c>
      <c r="E21" s="38" t="e">
        <f>($O$21*E22)</f>
        <v>#DIV/0!</v>
      </c>
      <c r="F21" s="35">
        <f>$P$21*E22</f>
        <v>0</v>
      </c>
      <c r="G21" s="38" t="e">
        <f>($O$21*G22)</f>
        <v>#DIV/0!</v>
      </c>
      <c r="H21" s="35">
        <f>$P$21*G22</f>
        <v>0</v>
      </c>
      <c r="I21" s="35"/>
      <c r="J21" s="35"/>
      <c r="K21" s="35"/>
      <c r="L21" s="35"/>
      <c r="M21" s="36"/>
      <c r="N21" s="36"/>
      <c r="O21" s="37" t="e">
        <f>(P21/$P$35)</f>
        <v>#DIV/0!</v>
      </c>
      <c r="P21" s="223">
        <f>[7]CICLOVIA!K38</f>
        <v>0</v>
      </c>
      <c r="R21" s="12">
        <f>D21+F21+H21+J21+N21+L21</f>
        <v>0</v>
      </c>
    </row>
    <row r="22" spans="1:18" ht="40.5" customHeight="1" x14ac:dyDescent="0.2">
      <c r="A22" s="232"/>
      <c r="B22" s="233"/>
      <c r="C22" s="211">
        <v>0.51</v>
      </c>
      <c r="D22" s="211"/>
      <c r="E22" s="211">
        <v>0.24</v>
      </c>
      <c r="F22" s="211"/>
      <c r="G22" s="211">
        <v>0.25</v>
      </c>
      <c r="H22" s="211"/>
      <c r="I22" s="36"/>
      <c r="J22" s="36"/>
      <c r="K22" s="36"/>
      <c r="L22" s="36"/>
      <c r="M22" s="36"/>
      <c r="N22" s="36"/>
      <c r="O22" s="33">
        <f>C22+E22+G22</f>
        <v>1</v>
      </c>
      <c r="P22" s="224"/>
      <c r="R22" s="12"/>
    </row>
    <row r="23" spans="1:18" ht="15.75" x14ac:dyDescent="0.2">
      <c r="A23" s="41">
        <v>5</v>
      </c>
      <c r="B23" s="236" t="str">
        <f>[7]CICLOVIA!D41</f>
        <v>PAVIMENTAÇÃO: CICLOVIA</v>
      </c>
      <c r="C23" s="236"/>
      <c r="D23" s="236"/>
      <c r="E23" s="236"/>
      <c r="F23" s="236"/>
      <c r="G23" s="236"/>
      <c r="H23" s="236"/>
      <c r="I23" s="236"/>
      <c r="J23" s="236"/>
      <c r="K23" s="236"/>
      <c r="L23" s="236"/>
      <c r="M23" s="236"/>
      <c r="N23" s="236"/>
      <c r="O23" s="40" t="e">
        <f>(P23/$P$35)</f>
        <v>#DIV/0!</v>
      </c>
      <c r="P23" s="39">
        <f>P24+P26+P28+P30</f>
        <v>0</v>
      </c>
    </row>
    <row r="24" spans="1:18" x14ac:dyDescent="0.2">
      <c r="A24" s="231" t="s">
        <v>45</v>
      </c>
      <c r="B24" s="233" t="str">
        <f>[7]CICLOVIA!D42</f>
        <v>SUBLEITO: COMPACTAÇÃO</v>
      </c>
      <c r="C24" s="42"/>
      <c r="D24" s="36"/>
      <c r="E24" s="38" t="e">
        <f>($O$24*E25)</f>
        <v>#DIV/0!</v>
      </c>
      <c r="F24" s="35">
        <f>$P$24*E25</f>
        <v>0</v>
      </c>
      <c r="G24" s="38" t="e">
        <f>($O$24*G25)</f>
        <v>#DIV/0!</v>
      </c>
      <c r="H24" s="35">
        <f>$P$24*G25</f>
        <v>0</v>
      </c>
      <c r="I24" s="38" t="e">
        <f>($O$24*I25)</f>
        <v>#DIV/0!</v>
      </c>
      <c r="J24" s="35">
        <f>$P$24*I25</f>
        <v>0</v>
      </c>
      <c r="K24" s="36"/>
      <c r="L24" s="36"/>
      <c r="M24" s="36"/>
      <c r="N24" s="36"/>
      <c r="O24" s="37" t="e">
        <f>(P24/$P$35)</f>
        <v>#DIV/0!</v>
      </c>
      <c r="P24" s="223">
        <f>[7]CICLOVIA!K44</f>
        <v>0</v>
      </c>
      <c r="R24" s="12">
        <f>F24+H24+J24</f>
        <v>0</v>
      </c>
    </row>
    <row r="25" spans="1:18" x14ac:dyDescent="0.2">
      <c r="A25" s="232"/>
      <c r="B25" s="233"/>
      <c r="C25" s="42"/>
      <c r="D25" s="36"/>
      <c r="E25" s="211">
        <v>0.2</v>
      </c>
      <c r="F25" s="211"/>
      <c r="G25" s="211">
        <v>0.5</v>
      </c>
      <c r="H25" s="211"/>
      <c r="I25" s="211">
        <v>0.3</v>
      </c>
      <c r="J25" s="211"/>
      <c r="K25" s="36"/>
      <c r="L25" s="36"/>
      <c r="M25" s="36"/>
      <c r="N25" s="36"/>
      <c r="O25" s="33">
        <v>1</v>
      </c>
      <c r="P25" s="224"/>
      <c r="R25" s="12"/>
    </row>
    <row r="26" spans="1:18" ht="22.5" customHeight="1" x14ac:dyDescent="0.2">
      <c r="A26" s="231" t="s">
        <v>41</v>
      </c>
      <c r="B26" s="233" t="str">
        <f>[7]CICLOVIA!D45</f>
        <v>BASE: PREPARO EM BRITA GRADUADA, 10 CM DE ESPESSURA</v>
      </c>
      <c r="C26" s="42"/>
      <c r="D26" s="36"/>
      <c r="E26" s="36"/>
      <c r="F26" s="36"/>
      <c r="G26" s="42"/>
      <c r="H26" s="36"/>
      <c r="I26" s="38" t="e">
        <f>($O$26*I27)</f>
        <v>#DIV/0!</v>
      </c>
      <c r="J26" s="35">
        <f>$P$26*I27</f>
        <v>0</v>
      </c>
      <c r="K26" s="38" t="e">
        <f>($O$26*K27)</f>
        <v>#DIV/0!</v>
      </c>
      <c r="L26" s="35">
        <f>$P$26*K27</f>
        <v>0</v>
      </c>
      <c r="M26" s="36"/>
      <c r="N26" s="36"/>
      <c r="O26" s="37" t="e">
        <f>(P26/$P$35)</f>
        <v>#DIV/0!</v>
      </c>
      <c r="P26" s="223">
        <f>[7]CICLOVIA!K47</f>
        <v>0</v>
      </c>
      <c r="R26" s="12">
        <f>J26+L26</f>
        <v>0</v>
      </c>
    </row>
    <row r="27" spans="1:18" x14ac:dyDescent="0.2">
      <c r="A27" s="232"/>
      <c r="B27" s="233"/>
      <c r="C27" s="42"/>
      <c r="D27" s="36"/>
      <c r="E27" s="36"/>
      <c r="F27" s="36"/>
      <c r="G27" s="42"/>
      <c r="H27" s="36"/>
      <c r="I27" s="211">
        <v>0.5</v>
      </c>
      <c r="J27" s="211"/>
      <c r="K27" s="211">
        <v>0.5</v>
      </c>
      <c r="L27" s="211"/>
      <c r="M27" s="36"/>
      <c r="N27" s="36"/>
      <c r="O27" s="33">
        <v>1</v>
      </c>
      <c r="P27" s="224"/>
      <c r="R27" s="12"/>
    </row>
    <row r="28" spans="1:18" ht="16.5" customHeight="1" x14ac:dyDescent="0.2">
      <c r="A28" s="231" t="s">
        <v>37</v>
      </c>
      <c r="B28" s="233" t="str">
        <f>[7]CICLOVIA!D48</f>
        <v>CAMADA DE ROLAMENTO: CONCRETO BETUMINOSO USINADO A QUENTE (CBUQ), ESPESSURA 3,0 CM ACABADO</v>
      </c>
      <c r="C28" s="42"/>
      <c r="D28" s="36"/>
      <c r="E28" s="36"/>
      <c r="F28" s="36"/>
      <c r="G28" s="42"/>
      <c r="H28" s="36"/>
      <c r="I28" s="38" t="e">
        <f>($O$28*I29)</f>
        <v>#DIV/0!</v>
      </c>
      <c r="J28" s="35">
        <f>$P$28*I29</f>
        <v>0</v>
      </c>
      <c r="K28" s="38" t="e">
        <f>($O$28*K29)</f>
        <v>#DIV/0!</v>
      </c>
      <c r="L28" s="35">
        <f>$P$28*K29</f>
        <v>0</v>
      </c>
      <c r="M28" s="38" t="e">
        <f>($O$28*M29)</f>
        <v>#DIV/0!</v>
      </c>
      <c r="N28" s="35">
        <f>$P$28*M29</f>
        <v>0</v>
      </c>
      <c r="O28" s="37" t="e">
        <f>(P28/$P$35)</f>
        <v>#DIV/0!</v>
      </c>
      <c r="P28" s="223">
        <f>[7]CICLOVIA!K53</f>
        <v>0</v>
      </c>
      <c r="R28" s="12">
        <f>F28+H28+J28+L28+N28</f>
        <v>0</v>
      </c>
    </row>
    <row r="29" spans="1:18" ht="33.75" customHeight="1" x14ac:dyDescent="0.2">
      <c r="A29" s="232"/>
      <c r="B29" s="233"/>
      <c r="C29" s="42"/>
      <c r="D29" s="36"/>
      <c r="E29" s="36"/>
      <c r="F29" s="36"/>
      <c r="G29" s="42"/>
      <c r="H29" s="36"/>
      <c r="I29" s="211">
        <v>0.33</v>
      </c>
      <c r="J29" s="211"/>
      <c r="K29" s="211">
        <v>0.33</v>
      </c>
      <c r="L29" s="211"/>
      <c r="M29" s="211">
        <v>0.34</v>
      </c>
      <c r="N29" s="211"/>
      <c r="O29" s="33">
        <v>1</v>
      </c>
      <c r="P29" s="224"/>
      <c r="R29" s="12"/>
    </row>
    <row r="30" spans="1:18" ht="21" customHeight="1" x14ac:dyDescent="0.2">
      <c r="A30" s="231" t="s">
        <v>28</v>
      </c>
      <c r="B30" s="233" t="str">
        <f>[7]CICLOVIA!D54</f>
        <v>PAVIMENTO RÍGIDO: ÁREA DE DESCANSO</v>
      </c>
      <c r="C30" s="42"/>
      <c r="D30" s="36"/>
      <c r="E30" s="36"/>
      <c r="F30" s="36"/>
      <c r="G30" s="42"/>
      <c r="H30" s="36"/>
      <c r="I30" s="38" t="e">
        <f>($O$30*I31)</f>
        <v>#DIV/0!</v>
      </c>
      <c r="J30" s="35">
        <f>$P$30*I31</f>
        <v>0</v>
      </c>
      <c r="K30" s="38" t="e">
        <f>($O$30*K31)</f>
        <v>#DIV/0!</v>
      </c>
      <c r="L30" s="35">
        <f>$P$30*K31</f>
        <v>0</v>
      </c>
      <c r="M30" s="35"/>
      <c r="N30" s="35"/>
      <c r="O30" s="37" t="e">
        <f>(P30/$P$35)</f>
        <v>#DIV/0!</v>
      </c>
      <c r="P30" s="223">
        <f>[7]CICLOVIA!K59</f>
        <v>0</v>
      </c>
      <c r="R30" s="12">
        <f>F30+H30+J30+L30</f>
        <v>0</v>
      </c>
    </row>
    <row r="31" spans="1:18" x14ac:dyDescent="0.2">
      <c r="A31" s="232"/>
      <c r="B31" s="233"/>
      <c r="C31" s="42"/>
      <c r="D31" s="36"/>
      <c r="E31" s="36"/>
      <c r="F31" s="36"/>
      <c r="G31" s="42"/>
      <c r="H31" s="36"/>
      <c r="I31" s="211">
        <v>0.6</v>
      </c>
      <c r="J31" s="211"/>
      <c r="K31" s="211">
        <v>0.4</v>
      </c>
      <c r="L31" s="211"/>
      <c r="M31" s="36"/>
      <c r="N31" s="35"/>
      <c r="O31" s="33">
        <v>1</v>
      </c>
      <c r="P31" s="224"/>
      <c r="R31" s="12"/>
    </row>
    <row r="32" spans="1:18" ht="15.75" x14ac:dyDescent="0.2">
      <c r="A32" s="41">
        <v>6</v>
      </c>
      <c r="B32" s="236" t="str">
        <f>[7]CICLOVIA!D62</f>
        <v>SINALIZAÇÃO VIÁRIA E ELEMENTOS DE SEGURANÇA</v>
      </c>
      <c r="C32" s="236"/>
      <c r="D32" s="236"/>
      <c r="E32" s="236"/>
      <c r="F32" s="236"/>
      <c r="G32" s="236"/>
      <c r="H32" s="236"/>
      <c r="I32" s="236"/>
      <c r="J32" s="236"/>
      <c r="K32" s="236"/>
      <c r="L32" s="236"/>
      <c r="M32" s="236"/>
      <c r="N32" s="236"/>
      <c r="O32" s="40" t="e">
        <f>(P32/$P$35)</f>
        <v>#DIV/0!</v>
      </c>
      <c r="P32" s="39">
        <f>P33</f>
        <v>0</v>
      </c>
    </row>
    <row r="33" spans="1:24" x14ac:dyDescent="0.2">
      <c r="A33" s="231" t="s">
        <v>15</v>
      </c>
      <c r="B33" s="233" t="str">
        <f>[7]CICLOVIA!D63</f>
        <v xml:space="preserve">SINALIZAÇÃO VIÁRIA: HORIZONTAL </v>
      </c>
      <c r="C33" s="34"/>
      <c r="D33" s="35"/>
      <c r="E33" s="36"/>
      <c r="F33" s="36"/>
      <c r="G33" s="36"/>
      <c r="H33" s="36"/>
      <c r="I33" s="34"/>
      <c r="J33" s="34"/>
      <c r="K33" s="38" t="e">
        <f>($O$33*K34)</f>
        <v>#DIV/0!</v>
      </c>
      <c r="L33" s="35">
        <f>$P$33*K34</f>
        <v>0</v>
      </c>
      <c r="M33" s="38" t="e">
        <f>($O$33*M34)</f>
        <v>#DIV/0!</v>
      </c>
      <c r="N33" s="35">
        <f>$P$33*M34</f>
        <v>0</v>
      </c>
      <c r="O33" s="37" t="e">
        <f>(P33/$P$35)</f>
        <v>#DIV/0!</v>
      </c>
      <c r="P33" s="223">
        <f>[7]CICLOVIA!K66</f>
        <v>0</v>
      </c>
      <c r="R33" s="12">
        <f>F33+H33+J33+L33+N33</f>
        <v>0</v>
      </c>
    </row>
    <row r="34" spans="1:24" ht="13.5" thickBot="1" x14ac:dyDescent="0.25">
      <c r="A34" s="232"/>
      <c r="B34" s="233"/>
      <c r="C34" s="34"/>
      <c r="D34" s="35"/>
      <c r="E34" s="36"/>
      <c r="F34" s="36"/>
      <c r="G34" s="36"/>
      <c r="H34" s="36"/>
      <c r="I34" s="34"/>
      <c r="J34" s="34"/>
      <c r="K34" s="211">
        <v>0.5</v>
      </c>
      <c r="L34" s="211"/>
      <c r="M34" s="211">
        <v>0.5</v>
      </c>
      <c r="N34" s="211"/>
      <c r="O34" s="33">
        <v>1</v>
      </c>
      <c r="P34" s="224"/>
    </row>
    <row r="35" spans="1:24" ht="18.75" thickBot="1" x14ac:dyDescent="0.25">
      <c r="A35" s="32"/>
      <c r="B35" s="31"/>
      <c r="C35" s="208" t="s">
        <v>103</v>
      </c>
      <c r="D35" s="209"/>
      <c r="E35" s="209"/>
      <c r="F35" s="209"/>
      <c r="G35" s="209"/>
      <c r="H35" s="209"/>
      <c r="I35" s="209"/>
      <c r="J35" s="209"/>
      <c r="K35" s="209"/>
      <c r="L35" s="209"/>
      <c r="M35" s="209"/>
      <c r="N35" s="209"/>
      <c r="O35" s="242" t="e">
        <f>M39</f>
        <v>#DIV/0!</v>
      </c>
      <c r="P35" s="246">
        <f>P32+P23+P20+P17+P12+P9</f>
        <v>0</v>
      </c>
    </row>
    <row r="36" spans="1:24" x14ac:dyDescent="0.2">
      <c r="A36" s="30"/>
      <c r="B36" s="29" t="s">
        <v>102</v>
      </c>
      <c r="C36" s="214">
        <f>SUM(D10:D34)</f>
        <v>0</v>
      </c>
      <c r="D36" s="215"/>
      <c r="E36" s="214">
        <f>SUM(F10:F34)</f>
        <v>0</v>
      </c>
      <c r="F36" s="215"/>
      <c r="G36" s="214">
        <f>SUM(H10:H34)</f>
        <v>0</v>
      </c>
      <c r="H36" s="215"/>
      <c r="I36" s="214">
        <f>SUM(J10:J34)</f>
        <v>0</v>
      </c>
      <c r="J36" s="215"/>
      <c r="K36" s="214">
        <f>SUM(L10:L34)</f>
        <v>0</v>
      </c>
      <c r="L36" s="215"/>
      <c r="M36" s="214">
        <f>SUM(N10:N34)</f>
        <v>0</v>
      </c>
      <c r="N36" s="215"/>
      <c r="O36" s="243"/>
      <c r="P36" s="247"/>
      <c r="R36" s="12">
        <f>C36+E36+G36+I36+K36+M36</f>
        <v>0</v>
      </c>
    </row>
    <row r="37" spans="1:24" x14ac:dyDescent="0.2">
      <c r="A37" s="28"/>
      <c r="B37" s="27" t="s">
        <v>101</v>
      </c>
      <c r="C37" s="212" t="e">
        <f>C36/$P$35</f>
        <v>#DIV/0!</v>
      </c>
      <c r="D37" s="213"/>
      <c r="E37" s="212" t="e">
        <f>E36/$P$35</f>
        <v>#DIV/0!</v>
      </c>
      <c r="F37" s="213"/>
      <c r="G37" s="212" t="e">
        <f>G36/$P$35</f>
        <v>#DIV/0!</v>
      </c>
      <c r="H37" s="213"/>
      <c r="I37" s="212" t="e">
        <f>I36/$P$35</f>
        <v>#DIV/0!</v>
      </c>
      <c r="J37" s="213"/>
      <c r="K37" s="212" t="e">
        <f>K36/$P$35</f>
        <v>#DIV/0!</v>
      </c>
      <c r="L37" s="213"/>
      <c r="M37" s="212" t="e">
        <f>M36/$P$35</f>
        <v>#DIV/0!</v>
      </c>
      <c r="N37" s="213"/>
      <c r="O37" s="243"/>
      <c r="P37" s="247"/>
    </row>
    <row r="38" spans="1:24" x14ac:dyDescent="0.2">
      <c r="A38" s="26"/>
      <c r="B38" s="25" t="s">
        <v>100</v>
      </c>
      <c r="C38" s="271">
        <f>C36</f>
        <v>0</v>
      </c>
      <c r="D38" s="272"/>
      <c r="E38" s="206">
        <f>C38+E36</f>
        <v>0</v>
      </c>
      <c r="F38" s="207"/>
      <c r="G38" s="206">
        <f>E38+G36</f>
        <v>0</v>
      </c>
      <c r="H38" s="207"/>
      <c r="I38" s="206">
        <f>G38+I36</f>
        <v>0</v>
      </c>
      <c r="J38" s="207"/>
      <c r="K38" s="206">
        <f>I38+K36</f>
        <v>0</v>
      </c>
      <c r="L38" s="207"/>
      <c r="M38" s="206">
        <f>K38+M36</f>
        <v>0</v>
      </c>
      <c r="N38" s="207"/>
      <c r="O38" s="243"/>
      <c r="P38" s="247"/>
    </row>
    <row r="39" spans="1:24" ht="13.5" thickBot="1" x14ac:dyDescent="0.25">
      <c r="A39" s="24"/>
      <c r="B39" s="23" t="s">
        <v>99</v>
      </c>
      <c r="C39" s="269" t="e">
        <f>C37</f>
        <v>#DIV/0!</v>
      </c>
      <c r="D39" s="270"/>
      <c r="E39" s="245" t="e">
        <f>C39+E37</f>
        <v>#DIV/0!</v>
      </c>
      <c r="F39" s="245"/>
      <c r="G39" s="245" t="e">
        <f>E39+G37</f>
        <v>#DIV/0!</v>
      </c>
      <c r="H39" s="245"/>
      <c r="I39" s="245" t="e">
        <f>G39+I37</f>
        <v>#DIV/0!</v>
      </c>
      <c r="J39" s="245"/>
      <c r="K39" s="245" t="e">
        <f>I39+K37</f>
        <v>#DIV/0!</v>
      </c>
      <c r="L39" s="245"/>
      <c r="M39" s="251" t="e">
        <f>K39+M37</f>
        <v>#DIV/0!</v>
      </c>
      <c r="N39" s="251"/>
      <c r="O39" s="244"/>
      <c r="P39" s="248"/>
    </row>
    <row r="40" spans="1:24" ht="12.75" customHeight="1" x14ac:dyDescent="0.2">
      <c r="A40" s="21"/>
      <c r="B40" s="21"/>
      <c r="C40" s="22"/>
      <c r="D40" s="21"/>
      <c r="E40" s="21"/>
      <c r="F40" s="21"/>
      <c r="G40" s="21"/>
      <c r="H40" s="21"/>
      <c r="I40" s="21"/>
      <c r="J40" s="21"/>
      <c r="K40" s="21"/>
      <c r="L40" s="21"/>
      <c r="M40" s="21"/>
      <c r="N40" s="21"/>
      <c r="O40" s="21"/>
      <c r="P40" s="21"/>
    </row>
    <row r="41" spans="1:24" ht="12.75" hidden="1" customHeight="1" x14ac:dyDescent="0.2">
      <c r="A41" s="17"/>
      <c r="B41" s="17"/>
      <c r="C41" s="18"/>
      <c r="D41" s="17"/>
      <c r="E41" s="17"/>
      <c r="F41" s="17"/>
      <c r="G41" s="17"/>
      <c r="H41" s="17"/>
      <c r="I41" s="17"/>
      <c r="J41" s="17"/>
      <c r="K41" s="17"/>
      <c r="L41" s="17"/>
      <c r="M41" s="17"/>
      <c r="N41" s="17"/>
      <c r="O41" s="17"/>
      <c r="P41" s="17"/>
    </row>
    <row r="42" spans="1:24" ht="12.75" hidden="1" customHeight="1" x14ac:dyDescent="0.2">
      <c r="A42" s="17"/>
      <c r="B42" s="17"/>
      <c r="C42" s="18"/>
      <c r="D42" s="17"/>
      <c r="E42" s="17"/>
      <c r="F42" s="17"/>
      <c r="G42" s="17"/>
      <c r="H42" s="17"/>
      <c r="I42" s="17"/>
      <c r="J42" s="17"/>
      <c r="K42" s="17"/>
      <c r="L42" s="17"/>
      <c r="M42" s="17"/>
      <c r="N42" s="17"/>
      <c r="O42" s="17"/>
      <c r="P42" s="17"/>
    </row>
    <row r="43" spans="1:24" ht="12.75" hidden="1" customHeight="1" x14ac:dyDescent="0.2">
      <c r="A43" s="17"/>
      <c r="B43" s="17"/>
      <c r="C43" s="18"/>
      <c r="D43" s="17"/>
      <c r="E43" s="17"/>
      <c r="F43" s="17"/>
      <c r="G43" s="17"/>
      <c r="H43" s="17"/>
      <c r="I43" s="17"/>
      <c r="J43" s="17"/>
      <c r="K43" s="17"/>
      <c r="L43" s="17"/>
      <c r="M43" s="17"/>
      <c r="N43" s="17"/>
      <c r="O43" s="17"/>
      <c r="P43" s="17"/>
      <c r="S43" s="9">
        <v>1</v>
      </c>
      <c r="T43" s="9">
        <v>2</v>
      </c>
      <c r="U43" s="9">
        <v>3</v>
      </c>
      <c r="V43" s="9">
        <v>4</v>
      </c>
      <c r="W43" s="9">
        <v>5</v>
      </c>
      <c r="X43" s="9">
        <v>6</v>
      </c>
    </row>
    <row r="44" spans="1:24" ht="12.75" hidden="1" customHeight="1" x14ac:dyDescent="0.25">
      <c r="A44" s="17"/>
      <c r="B44" s="17"/>
      <c r="C44" s="18"/>
      <c r="D44" s="17"/>
      <c r="E44" s="17"/>
      <c r="F44" s="17"/>
      <c r="G44" s="17"/>
      <c r="H44" s="17"/>
      <c r="I44" s="17"/>
      <c r="J44" s="17"/>
      <c r="K44" s="17"/>
      <c r="L44" s="17"/>
      <c r="M44" s="17"/>
      <c r="N44" s="17"/>
      <c r="O44" s="17"/>
      <c r="P44" s="17"/>
      <c r="S44" s="20" t="e">
        <f>C37</f>
        <v>#DIV/0!</v>
      </c>
      <c r="T44" s="20" t="e">
        <f>E37</f>
        <v>#DIV/0!</v>
      </c>
      <c r="U44" s="20" t="e">
        <f>G37</f>
        <v>#DIV/0!</v>
      </c>
      <c r="V44" s="20" t="e">
        <f>I37</f>
        <v>#DIV/0!</v>
      </c>
      <c r="W44" s="20" t="e">
        <f>K37</f>
        <v>#DIV/0!</v>
      </c>
      <c r="X44" s="20" t="e">
        <f>M37</f>
        <v>#DIV/0!</v>
      </c>
    </row>
    <row r="45" spans="1:24" ht="12.75" hidden="1" customHeight="1" x14ac:dyDescent="0.2">
      <c r="A45" s="17"/>
      <c r="B45" s="17"/>
      <c r="C45" s="18"/>
      <c r="D45" s="17"/>
      <c r="E45" s="17"/>
      <c r="F45" s="17"/>
      <c r="G45" s="17"/>
      <c r="H45" s="17"/>
      <c r="I45" s="17"/>
      <c r="J45" s="17"/>
      <c r="K45" s="17"/>
      <c r="L45" s="17"/>
      <c r="M45" s="17"/>
      <c r="N45" s="17"/>
      <c r="O45" s="17"/>
      <c r="P45" s="17"/>
    </row>
    <row r="46" spans="1:24" ht="12.75" hidden="1" customHeight="1" x14ac:dyDescent="0.2">
      <c r="A46" s="17"/>
      <c r="B46" s="17"/>
      <c r="C46" s="18"/>
      <c r="D46" s="17"/>
      <c r="E46" s="17"/>
      <c r="F46" s="17"/>
      <c r="G46" s="17"/>
      <c r="H46" s="17"/>
      <c r="I46" s="17"/>
      <c r="J46" s="17"/>
      <c r="K46" s="17"/>
      <c r="L46" s="17"/>
      <c r="M46" s="17"/>
      <c r="N46" s="17"/>
      <c r="O46" s="17"/>
      <c r="P46" s="17"/>
    </row>
    <row r="47" spans="1:24" ht="12.75" hidden="1" customHeight="1" x14ac:dyDescent="0.2">
      <c r="A47" s="17"/>
      <c r="B47" s="17"/>
      <c r="C47" s="18"/>
      <c r="D47" s="17"/>
      <c r="E47" s="17"/>
      <c r="F47" s="17"/>
      <c r="G47" s="17"/>
      <c r="H47" s="17"/>
      <c r="I47" s="17"/>
      <c r="J47" s="17"/>
      <c r="K47" s="17"/>
      <c r="L47" s="17"/>
      <c r="M47" s="17"/>
      <c r="N47" s="17"/>
      <c r="O47" s="17"/>
      <c r="P47" s="17"/>
    </row>
    <row r="48" spans="1:24" ht="12.75" hidden="1" customHeight="1" x14ac:dyDescent="0.2">
      <c r="A48" s="17"/>
      <c r="B48" s="17"/>
      <c r="C48" s="18"/>
      <c r="D48" s="17"/>
      <c r="E48" s="17"/>
      <c r="F48" s="17"/>
      <c r="G48" s="17"/>
      <c r="H48" s="17"/>
      <c r="I48" s="17"/>
      <c r="J48" s="17"/>
      <c r="K48" s="17"/>
      <c r="L48" s="17"/>
      <c r="M48" s="17"/>
      <c r="N48" s="17"/>
      <c r="O48" s="17"/>
      <c r="P48" s="17"/>
    </row>
    <row r="49" spans="1:16" hidden="1" x14ac:dyDescent="0.2">
      <c r="A49" s="17"/>
      <c r="B49" s="17"/>
      <c r="C49" s="18"/>
      <c r="D49" s="17"/>
      <c r="E49" s="17"/>
      <c r="F49" s="17"/>
      <c r="G49" s="17"/>
      <c r="H49" s="17"/>
      <c r="I49" s="17"/>
      <c r="J49" s="17"/>
      <c r="K49" s="17"/>
      <c r="L49" s="17"/>
      <c r="M49" s="17"/>
      <c r="N49" s="17"/>
      <c r="O49" s="17"/>
      <c r="P49" s="17"/>
    </row>
    <row r="50" spans="1:16" hidden="1" x14ac:dyDescent="0.2">
      <c r="A50" s="17"/>
      <c r="B50" s="17"/>
      <c r="C50" s="18"/>
      <c r="D50" s="17"/>
      <c r="E50" s="17"/>
      <c r="F50" s="17"/>
      <c r="G50" s="17"/>
      <c r="H50" s="17"/>
      <c r="I50" s="17"/>
      <c r="J50" s="17"/>
      <c r="K50" s="17"/>
      <c r="L50" s="17"/>
      <c r="M50" s="17"/>
      <c r="N50" s="17"/>
      <c r="O50" s="17"/>
      <c r="P50" s="17"/>
    </row>
    <row r="51" spans="1:16" hidden="1" x14ac:dyDescent="0.2">
      <c r="A51" s="17"/>
      <c r="B51" s="17"/>
      <c r="C51" s="18"/>
      <c r="D51" s="17"/>
      <c r="E51" s="17"/>
      <c r="F51" s="17"/>
      <c r="G51" s="17"/>
      <c r="H51" s="17"/>
      <c r="I51" s="17"/>
      <c r="J51" s="17"/>
      <c r="K51" s="17"/>
      <c r="L51" s="17"/>
      <c r="M51" s="17"/>
      <c r="N51" s="17"/>
      <c r="O51" s="17"/>
      <c r="P51" s="17"/>
    </row>
    <row r="52" spans="1:16" hidden="1" x14ac:dyDescent="0.2">
      <c r="A52" s="17"/>
      <c r="B52" s="17"/>
      <c r="C52" s="18"/>
      <c r="D52" s="17"/>
      <c r="E52" s="17"/>
      <c r="F52" s="17"/>
      <c r="G52" s="17"/>
      <c r="H52" s="17"/>
      <c r="I52" s="17"/>
      <c r="J52" s="17"/>
      <c r="K52" s="17"/>
      <c r="L52" s="17"/>
      <c r="M52" s="17"/>
      <c r="N52" s="17"/>
      <c r="O52" s="17"/>
      <c r="P52" s="17"/>
    </row>
    <row r="53" spans="1:16" hidden="1" x14ac:dyDescent="0.2">
      <c r="A53" s="17"/>
      <c r="B53" s="17"/>
      <c r="C53" s="18"/>
      <c r="D53" s="17"/>
      <c r="E53" s="17"/>
      <c r="F53" s="17"/>
      <c r="G53" s="17"/>
      <c r="H53" s="17"/>
      <c r="I53" s="17"/>
      <c r="J53" s="17"/>
      <c r="K53" s="17"/>
      <c r="L53" s="17"/>
      <c r="M53" s="17"/>
      <c r="N53" s="17"/>
      <c r="O53" s="17"/>
      <c r="P53" s="17"/>
    </row>
    <row r="54" spans="1:16" hidden="1" x14ac:dyDescent="0.2">
      <c r="A54" s="17"/>
      <c r="B54" s="17"/>
      <c r="C54" s="18"/>
      <c r="D54" s="17"/>
      <c r="E54" s="17"/>
      <c r="F54" s="17"/>
      <c r="G54" s="17"/>
      <c r="H54" s="17"/>
      <c r="I54" s="17"/>
      <c r="J54" s="17"/>
      <c r="K54" s="17"/>
      <c r="L54" s="17"/>
      <c r="M54" s="17"/>
      <c r="N54" s="17"/>
      <c r="O54" s="17"/>
      <c r="P54" s="17"/>
    </row>
    <row r="55" spans="1:16" hidden="1" x14ac:dyDescent="0.2">
      <c r="A55" s="17"/>
      <c r="B55" s="19"/>
      <c r="C55" s="249"/>
      <c r="D55" s="249"/>
      <c r="E55" s="249"/>
      <c r="F55" s="249"/>
      <c r="G55" s="249"/>
      <c r="H55" s="249"/>
      <c r="I55" s="249"/>
      <c r="J55" s="249"/>
      <c r="K55" s="249"/>
      <c r="L55" s="249"/>
      <c r="M55" s="249"/>
      <c r="N55" s="249"/>
      <c r="O55" s="17"/>
      <c r="P55" s="17"/>
    </row>
    <row r="56" spans="1:16" hidden="1" x14ac:dyDescent="0.2">
      <c r="A56" s="17"/>
      <c r="B56" s="19"/>
      <c r="C56" s="250"/>
      <c r="D56" s="250"/>
      <c r="E56" s="250"/>
      <c r="F56" s="250"/>
      <c r="G56" s="250"/>
      <c r="H56" s="250"/>
      <c r="I56" s="250"/>
      <c r="J56" s="250"/>
      <c r="K56" s="250"/>
      <c r="L56" s="250"/>
      <c r="M56" s="250"/>
      <c r="N56" s="250"/>
      <c r="O56" s="17"/>
      <c r="P56" s="17"/>
    </row>
    <row r="57" spans="1:16" hidden="1" x14ac:dyDescent="0.2">
      <c r="A57" s="17"/>
      <c r="B57" s="17"/>
      <c r="C57" s="18"/>
      <c r="D57" s="17"/>
      <c r="E57" s="17"/>
      <c r="F57" s="17"/>
      <c r="G57" s="17"/>
      <c r="H57" s="17"/>
      <c r="I57" s="17"/>
      <c r="J57" s="17"/>
      <c r="K57" s="17"/>
      <c r="L57" s="17"/>
      <c r="M57" s="17"/>
      <c r="N57" s="17"/>
      <c r="O57" s="17"/>
      <c r="P57" s="17"/>
    </row>
    <row r="58" spans="1:16" hidden="1" x14ac:dyDescent="0.2">
      <c r="A58" s="17"/>
      <c r="B58" s="17"/>
      <c r="C58" s="18"/>
      <c r="D58" s="17"/>
      <c r="E58" s="17"/>
      <c r="F58" s="17"/>
      <c r="G58" s="17"/>
      <c r="H58" s="17"/>
      <c r="I58" s="17"/>
      <c r="J58" s="17"/>
      <c r="K58" s="17"/>
      <c r="L58" s="17"/>
      <c r="M58" s="17"/>
      <c r="N58" s="17"/>
      <c r="O58" s="17"/>
      <c r="P58" s="17"/>
    </row>
    <row r="59" spans="1:16" hidden="1" x14ac:dyDescent="0.2">
      <c r="A59" s="17"/>
      <c r="B59" s="17"/>
      <c r="C59" s="18"/>
      <c r="D59" s="17"/>
      <c r="E59" s="17"/>
      <c r="F59" s="17"/>
      <c r="G59" s="17"/>
      <c r="H59" s="17"/>
      <c r="I59" s="17"/>
      <c r="J59" s="17"/>
      <c r="K59" s="17"/>
      <c r="L59" s="17"/>
      <c r="M59" s="17"/>
      <c r="N59" s="17"/>
      <c r="O59" s="17"/>
      <c r="P59" s="17"/>
    </row>
    <row r="60" spans="1:16" hidden="1" x14ac:dyDescent="0.2">
      <c r="A60" s="241"/>
      <c r="B60" s="241"/>
      <c r="C60" s="241"/>
      <c r="D60" s="241"/>
      <c r="E60" s="241"/>
      <c r="F60" s="241"/>
      <c r="G60" s="241"/>
      <c r="H60" s="241"/>
      <c r="I60" s="241"/>
      <c r="J60" s="241"/>
      <c r="K60" s="241"/>
      <c r="L60" s="241"/>
      <c r="M60" s="241"/>
      <c r="N60" s="241"/>
      <c r="O60" s="241"/>
      <c r="P60" s="241"/>
    </row>
    <row r="61" spans="1:16" hidden="1" x14ac:dyDescent="0.2">
      <c r="A61" s="241"/>
      <c r="B61" s="241"/>
      <c r="C61" s="241"/>
      <c r="D61" s="241"/>
      <c r="E61" s="241"/>
      <c r="F61" s="241"/>
      <c r="G61" s="241"/>
      <c r="H61" s="241"/>
      <c r="I61" s="241"/>
      <c r="J61" s="241"/>
      <c r="K61" s="241"/>
      <c r="L61" s="241"/>
      <c r="M61" s="241"/>
      <c r="N61" s="241"/>
      <c r="O61" s="241"/>
      <c r="P61" s="241"/>
    </row>
    <row r="62" spans="1:16" hidden="1" x14ac:dyDescent="0.2">
      <c r="A62" s="241"/>
      <c r="B62" s="241"/>
      <c r="C62" s="241"/>
      <c r="D62" s="241"/>
      <c r="E62" s="241"/>
      <c r="F62" s="241"/>
      <c r="G62" s="241"/>
      <c r="H62" s="241"/>
      <c r="I62" s="241"/>
      <c r="J62" s="241"/>
      <c r="K62" s="241"/>
      <c r="L62" s="241"/>
      <c r="M62" s="241"/>
      <c r="N62" s="241"/>
      <c r="O62" s="241"/>
      <c r="P62" s="241"/>
    </row>
    <row r="63" spans="1:16" hidden="1" x14ac:dyDescent="0.2">
      <c r="A63" s="241"/>
      <c r="B63" s="241"/>
      <c r="C63" s="241"/>
      <c r="D63" s="241"/>
      <c r="E63" s="241"/>
      <c r="F63" s="241"/>
      <c r="G63" s="241"/>
      <c r="H63" s="241"/>
      <c r="I63" s="241"/>
      <c r="J63" s="241"/>
      <c r="K63" s="241"/>
      <c r="L63" s="241"/>
      <c r="M63" s="241"/>
      <c r="N63" s="241"/>
      <c r="O63" s="241"/>
      <c r="P63" s="241"/>
    </row>
    <row r="64" spans="1:16" hidden="1" x14ac:dyDescent="0.2">
      <c r="A64" s="241"/>
      <c r="B64" s="241"/>
      <c r="C64" s="241"/>
      <c r="D64" s="241"/>
      <c r="E64" s="241"/>
      <c r="F64" s="241"/>
      <c r="G64" s="241"/>
      <c r="H64" s="241"/>
      <c r="I64" s="241"/>
      <c r="J64" s="241"/>
      <c r="K64" s="241"/>
      <c r="L64" s="241"/>
      <c r="M64" s="241"/>
      <c r="N64" s="241"/>
      <c r="O64" s="241"/>
      <c r="P64" s="241"/>
    </row>
    <row r="65" spans="1:17" hidden="1" x14ac:dyDescent="0.2">
      <c r="A65" s="241"/>
      <c r="B65" s="241"/>
      <c r="C65" s="241"/>
      <c r="D65" s="241"/>
      <c r="E65" s="241"/>
      <c r="F65" s="241"/>
      <c r="G65" s="241"/>
      <c r="H65" s="241"/>
      <c r="I65" s="241"/>
      <c r="J65" s="241"/>
      <c r="K65" s="241"/>
      <c r="L65" s="241"/>
      <c r="M65" s="241"/>
      <c r="N65" s="241"/>
      <c r="O65" s="241"/>
      <c r="P65" s="241"/>
    </row>
    <row r="66" spans="1:17" hidden="1" x14ac:dyDescent="0.2">
      <c r="A66" s="241"/>
      <c r="B66" s="241"/>
      <c r="C66" s="241"/>
      <c r="D66" s="241"/>
      <c r="E66" s="241"/>
      <c r="F66" s="241"/>
      <c r="G66" s="241"/>
      <c r="H66" s="241"/>
      <c r="I66" s="241"/>
      <c r="J66" s="241"/>
      <c r="K66" s="241"/>
      <c r="L66" s="241"/>
      <c r="M66" s="241"/>
      <c r="N66" s="241"/>
      <c r="O66" s="241"/>
      <c r="P66" s="241"/>
    </row>
    <row r="67" spans="1:17" hidden="1" x14ac:dyDescent="0.2">
      <c r="A67" s="241"/>
      <c r="B67" s="241"/>
      <c r="C67" s="241"/>
      <c r="D67" s="241"/>
      <c r="E67" s="241"/>
      <c r="F67" s="241"/>
      <c r="G67" s="241"/>
      <c r="H67" s="241"/>
      <c r="I67" s="241"/>
      <c r="J67" s="241"/>
      <c r="K67" s="241"/>
      <c r="L67" s="241"/>
      <c r="M67" s="241"/>
      <c r="N67" s="241"/>
      <c r="O67" s="241"/>
      <c r="P67" s="241"/>
    </row>
    <row r="68" spans="1:17" hidden="1" x14ac:dyDescent="0.2">
      <c r="A68" s="14"/>
      <c r="B68" s="14"/>
      <c r="C68" s="15"/>
      <c r="D68" s="14"/>
      <c r="E68" s="14"/>
      <c r="F68" s="14"/>
      <c r="G68" s="14"/>
      <c r="H68" s="14"/>
      <c r="I68" s="14"/>
      <c r="J68" s="14"/>
      <c r="K68" s="14"/>
      <c r="L68" s="14"/>
      <c r="M68" s="14"/>
      <c r="N68" s="14"/>
      <c r="O68" s="14"/>
      <c r="P68" s="14"/>
    </row>
    <row r="69" spans="1:17" ht="12.75" customHeight="1" thickBot="1" x14ac:dyDescent="0.25">
      <c r="A69" s="14"/>
      <c r="B69" s="14"/>
      <c r="C69" s="15"/>
      <c r="D69" s="14"/>
      <c r="E69" s="14"/>
      <c r="F69" s="14"/>
      <c r="G69" s="14"/>
      <c r="H69" s="14"/>
      <c r="I69" s="14"/>
      <c r="J69" s="14"/>
      <c r="K69" s="14"/>
      <c r="L69" s="14"/>
      <c r="M69" s="14"/>
      <c r="N69" s="14"/>
      <c r="O69" s="14"/>
      <c r="P69" s="14"/>
    </row>
    <row r="70" spans="1:17" ht="12.75" customHeight="1" x14ac:dyDescent="0.2">
      <c r="A70" s="266" t="s">
        <v>5</v>
      </c>
      <c r="B70" s="267"/>
      <c r="C70" s="267"/>
      <c r="D70" s="267"/>
      <c r="E70" s="267"/>
      <c r="F70" s="267"/>
      <c r="G70" s="267"/>
      <c r="H70" s="267"/>
      <c r="I70" s="267"/>
      <c r="J70" s="267"/>
      <c r="K70" s="267"/>
      <c r="L70" s="267"/>
      <c r="M70" s="267"/>
      <c r="N70" s="267"/>
      <c r="O70" s="267"/>
      <c r="P70" s="267"/>
    </row>
    <row r="71" spans="1:17" x14ac:dyDescent="0.2">
      <c r="A71" s="268"/>
      <c r="B71" s="268"/>
      <c r="C71" s="268"/>
      <c r="D71" s="268"/>
      <c r="E71" s="268"/>
      <c r="F71" s="268"/>
      <c r="G71" s="268"/>
      <c r="H71" s="268"/>
      <c r="I71" s="268"/>
      <c r="J71" s="268"/>
      <c r="K71" s="268"/>
      <c r="L71" s="268"/>
      <c r="M71" s="268"/>
      <c r="N71" s="268"/>
      <c r="O71" s="268"/>
      <c r="P71" s="268"/>
    </row>
    <row r="72" spans="1:17" x14ac:dyDescent="0.2">
      <c r="A72" s="268"/>
      <c r="B72" s="268"/>
      <c r="C72" s="268"/>
      <c r="D72" s="268"/>
      <c r="E72" s="268"/>
      <c r="F72" s="268"/>
      <c r="G72" s="268"/>
      <c r="H72" s="268"/>
      <c r="I72" s="268"/>
      <c r="J72" s="268"/>
      <c r="K72" s="268"/>
      <c r="L72" s="268"/>
      <c r="M72" s="268"/>
      <c r="N72" s="268"/>
      <c r="O72" s="268"/>
      <c r="P72" s="268"/>
    </row>
    <row r="73" spans="1:17" x14ac:dyDescent="0.2">
      <c r="A73" s="268"/>
      <c r="B73" s="268"/>
      <c r="C73" s="268"/>
      <c r="D73" s="268"/>
      <c r="E73" s="268"/>
      <c r="F73" s="268"/>
      <c r="G73" s="268"/>
      <c r="H73" s="268"/>
      <c r="I73" s="268"/>
      <c r="J73" s="268"/>
      <c r="K73" s="268"/>
      <c r="L73" s="268"/>
      <c r="M73" s="268"/>
      <c r="N73" s="268"/>
      <c r="O73" s="268"/>
      <c r="P73" s="268"/>
      <c r="Q73" s="13" t="e">
        <f>C37+E37+G37+I37+K37+M37</f>
        <v>#DIV/0!</v>
      </c>
    </row>
    <row r="74" spans="1:17" x14ac:dyDescent="0.2">
      <c r="A74" s="268"/>
      <c r="B74" s="268"/>
      <c r="C74" s="268"/>
      <c r="D74" s="268"/>
      <c r="E74" s="268"/>
      <c r="F74" s="268"/>
      <c r="G74" s="268"/>
      <c r="H74" s="268"/>
      <c r="I74" s="268"/>
      <c r="J74" s="268"/>
      <c r="K74" s="268"/>
      <c r="L74" s="268"/>
      <c r="M74" s="268"/>
      <c r="N74" s="268"/>
      <c r="O74" s="268"/>
      <c r="P74" s="268"/>
    </row>
    <row r="75" spans="1:17" x14ac:dyDescent="0.2">
      <c r="A75" s="268"/>
      <c r="B75" s="268"/>
      <c r="C75" s="268"/>
      <c r="D75" s="268"/>
      <c r="E75" s="268"/>
      <c r="F75" s="268"/>
      <c r="G75" s="268"/>
      <c r="H75" s="268"/>
      <c r="I75" s="268"/>
      <c r="J75" s="268"/>
      <c r="K75" s="268"/>
      <c r="L75" s="268"/>
      <c r="M75" s="268"/>
      <c r="N75" s="268"/>
      <c r="O75" s="268"/>
      <c r="P75" s="268"/>
      <c r="Q75" s="12">
        <f>C36+E36+G36+I36+K36+M36</f>
        <v>0</v>
      </c>
    </row>
    <row r="76" spans="1:17" x14ac:dyDescent="0.2">
      <c r="A76" s="268"/>
      <c r="B76" s="268"/>
      <c r="C76" s="268"/>
      <c r="D76" s="268"/>
      <c r="E76" s="268"/>
      <c r="F76" s="268"/>
      <c r="G76" s="268"/>
      <c r="H76" s="268"/>
      <c r="I76" s="268"/>
      <c r="J76" s="268"/>
      <c r="K76" s="268"/>
      <c r="L76" s="268"/>
      <c r="M76" s="268"/>
      <c r="N76" s="268"/>
      <c r="O76" s="268"/>
      <c r="P76" s="268"/>
    </row>
    <row r="77" spans="1:17" ht="12.75" customHeight="1" x14ac:dyDescent="0.2">
      <c r="A77" s="268"/>
      <c r="B77" s="268"/>
      <c r="C77" s="268"/>
      <c r="D77" s="268"/>
      <c r="E77" s="268"/>
      <c r="F77" s="268"/>
      <c r="G77" s="268"/>
      <c r="H77" s="268"/>
      <c r="I77" s="268"/>
      <c r="J77" s="268"/>
      <c r="K77" s="268"/>
      <c r="L77" s="268"/>
      <c r="M77" s="268"/>
      <c r="N77" s="268"/>
      <c r="O77" s="268"/>
      <c r="P77" s="268"/>
    </row>
    <row r="78" spans="1:17" x14ac:dyDescent="0.2">
      <c r="A78" s="268"/>
      <c r="B78" s="268"/>
      <c r="C78" s="268"/>
      <c r="D78" s="268"/>
      <c r="E78" s="268"/>
      <c r="F78" s="268"/>
      <c r="G78" s="268"/>
      <c r="H78" s="268"/>
      <c r="I78" s="268"/>
      <c r="J78" s="268"/>
      <c r="K78" s="268"/>
      <c r="L78" s="268"/>
      <c r="M78" s="268"/>
      <c r="N78" s="268"/>
      <c r="O78" s="268"/>
      <c r="P78" s="268"/>
    </row>
    <row r="199" spans="3:3" x14ac:dyDescent="0.2">
      <c r="C199" s="11" t="s">
        <v>98</v>
      </c>
    </row>
  </sheetData>
  <sheetProtection algorithmName="SHA-512" hashValue="dyCg7drX/B2I0X1beF1yUIcMdhebaOCfnlH1aA2bJs0AcvWz3AifxzwiXaHKfccQmMJAoIA4S3XathX0lzoigQ==" saltValue="jvhOXEoME2M3Dstjn++VmA==" spinCount="100000" sheet="1" objects="1" scenarios="1" selectLockedCells="1"/>
  <mergeCells count="111">
    <mergeCell ref="O1:P3"/>
    <mergeCell ref="A2:N2"/>
    <mergeCell ref="A3:N3"/>
    <mergeCell ref="A70:P78"/>
    <mergeCell ref="K7:L7"/>
    <mergeCell ref="E7:F7"/>
    <mergeCell ref="C16:D16"/>
    <mergeCell ref="I11:J11"/>
    <mergeCell ref="K11:L11"/>
    <mergeCell ref="M34:N34"/>
    <mergeCell ref="A21:A22"/>
    <mergeCell ref="C39:D39"/>
    <mergeCell ref="I36:J36"/>
    <mergeCell ref="C38:D38"/>
    <mergeCell ref="K39:L39"/>
    <mergeCell ref="A1:N1"/>
    <mergeCell ref="K29:L29"/>
    <mergeCell ref="M29:N29"/>
    <mergeCell ref="K27:L27"/>
    <mergeCell ref="I31:J31"/>
    <mergeCell ref="C22:D22"/>
    <mergeCell ref="E14:F14"/>
    <mergeCell ref="B20:N20"/>
    <mergeCell ref="B23:N23"/>
    <mergeCell ref="A30:A31"/>
    <mergeCell ref="B30:B31"/>
    <mergeCell ref="A24:A25"/>
    <mergeCell ref="I25:J25"/>
    <mergeCell ref="A15:A16"/>
    <mergeCell ref="B15:B16"/>
    <mergeCell ref="B17:N17"/>
    <mergeCell ref="A18:A19"/>
    <mergeCell ref="P30:P31"/>
    <mergeCell ref="B33:B34"/>
    <mergeCell ref="P33:P34"/>
    <mergeCell ref="E37:F37"/>
    <mergeCell ref="A26:A27"/>
    <mergeCell ref="G37:H37"/>
    <mergeCell ref="A28:A29"/>
    <mergeCell ref="A33:A34"/>
    <mergeCell ref="I27:J27"/>
    <mergeCell ref="P26:P27"/>
    <mergeCell ref="P28:P29"/>
    <mergeCell ref="K31:L31"/>
    <mergeCell ref="B26:B27"/>
    <mergeCell ref="B32:N32"/>
    <mergeCell ref="B28:B29"/>
    <mergeCell ref="I29:J29"/>
    <mergeCell ref="E36:F36"/>
    <mergeCell ref="A60:P67"/>
    <mergeCell ref="M38:N38"/>
    <mergeCell ref="O35:O39"/>
    <mergeCell ref="C36:D36"/>
    <mergeCell ref="M36:N36"/>
    <mergeCell ref="K37:L37"/>
    <mergeCell ref="E39:F39"/>
    <mergeCell ref="C37:D37"/>
    <mergeCell ref="P35:P39"/>
    <mergeCell ref="C55:N55"/>
    <mergeCell ref="C56:N56"/>
    <mergeCell ref="G39:H39"/>
    <mergeCell ref="M39:N39"/>
    <mergeCell ref="I39:J39"/>
    <mergeCell ref="O6:P6"/>
    <mergeCell ref="A10:A11"/>
    <mergeCell ref="O7:O8"/>
    <mergeCell ref="P13:P14"/>
    <mergeCell ref="E25:F25"/>
    <mergeCell ref="G25:H25"/>
    <mergeCell ref="G22:H22"/>
    <mergeCell ref="B21:B22"/>
    <mergeCell ref="I7:J7"/>
    <mergeCell ref="E16:F16"/>
    <mergeCell ref="B12:N12"/>
    <mergeCell ref="B10:B11"/>
    <mergeCell ref="P7:P8"/>
    <mergeCell ref="B18:B19"/>
    <mergeCell ref="P15:P16"/>
    <mergeCell ref="B24:B25"/>
    <mergeCell ref="P24:P25"/>
    <mergeCell ref="P18:P19"/>
    <mergeCell ref="C14:D14"/>
    <mergeCell ref="C11:D11"/>
    <mergeCell ref="P21:P22"/>
    <mergeCell ref="A13:A14"/>
    <mergeCell ref="B13:B14"/>
    <mergeCell ref="E19:F19"/>
    <mergeCell ref="A4:N4"/>
    <mergeCell ref="E38:F38"/>
    <mergeCell ref="G38:H38"/>
    <mergeCell ref="C35:N35"/>
    <mergeCell ref="G7:H7"/>
    <mergeCell ref="K34:L34"/>
    <mergeCell ref="M37:N37"/>
    <mergeCell ref="G36:H36"/>
    <mergeCell ref="I38:J38"/>
    <mergeCell ref="K38:L38"/>
    <mergeCell ref="E11:F11"/>
    <mergeCell ref="G11:H11"/>
    <mergeCell ref="M11:N11"/>
    <mergeCell ref="E22:F22"/>
    <mergeCell ref="K36:L36"/>
    <mergeCell ref="I37:J37"/>
    <mergeCell ref="C6:N6"/>
    <mergeCell ref="B9:N9"/>
    <mergeCell ref="A5:P5"/>
    <mergeCell ref="M7:N7"/>
    <mergeCell ref="P10:P11"/>
    <mergeCell ref="C7:D7"/>
    <mergeCell ref="A6:A8"/>
    <mergeCell ref="B6:B8"/>
  </mergeCells>
  <printOptions horizontalCentered="1"/>
  <pageMargins left="0.23622047244094491" right="0.15748031496062992" top="0.23622047244094491" bottom="0.35433070866141736" header="0.15748031496062992" footer="0.19685039370078741"/>
  <pageSetup paperSize="9" scale="72" orientation="portrait" r:id="rId1"/>
  <headerFooter alignWithMargins="0">
    <oddFooter>&amp;C&amp;8Página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Orientações p Preenchimento</vt:lpstr>
      <vt:lpstr>CICLOVIA</vt:lpstr>
      <vt:lpstr>CRONOGRAMA_ETAPA_01</vt:lpstr>
      <vt:lpstr>CICLOVIA!Area_de_impressao</vt:lpstr>
      <vt:lpstr>CRONOGRAMA_ETAPA_01!Area_de_impressao</vt:lpstr>
      <vt:lpstr>CICLOVIA!Titulos_de_impressao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Yukito Kimura</dc:creator>
  <cp:lastModifiedBy>José Agoncillo</cp:lastModifiedBy>
  <dcterms:created xsi:type="dcterms:W3CDTF">2023-02-27T16:06:04Z</dcterms:created>
  <dcterms:modified xsi:type="dcterms:W3CDTF">2023-03-03T16:58:08Z</dcterms:modified>
</cp:coreProperties>
</file>